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ata" sheetId="1" r:id="rId1"/>
    <sheet name="Diagram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<sst xmlns="http://schemas.openxmlformats.org/spreadsheetml/2006/main" count="20" uniqueCount="16">
  <si>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Tidens och kursens inverkan på värdet för en option</t>
  </si>
  <si>
    <t>Powered by mallar.biz</t>
  </si>
  <si>
    <t>Datum:</t>
  </si>
  <si>
    <t>Lösendag:</t>
  </si>
  <si>
    <t>Option &amp; underliggande</t>
  </si>
  <si>
    <t>Kurs</t>
  </si>
  <si>
    <t>Lösenpris</t>
  </si>
  <si>
    <t>Dagar till lösen</t>
  </si>
  <si>
    <t>Volatilitet</t>
  </si>
  <si>
    <t>Ränta</t>
  </si>
  <si>
    <t>OMX</t>
  </si>
  <si>
    <t>Tidsåtgång som förändrande faktor</t>
  </si>
  <si>
    <t>Kurs som förändrande faktor</t>
  </si>
  <si>
    <t>Köpoption</t>
  </si>
  <si>
    <t>Säljoption</t>
  </si>
  <si>
    <t>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</si>
</sst>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YYYY/MM/DD"/>
    <numFmt numFmtId="167" formatCode="0.00%"/>
    <numFmt numFmtId="168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2" borderId="1" xfId="0" applyFont="1" applyFill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 horizontal="left"/>
    </xf>
    <xf numFmtId="164" fontId="6" fillId="3" borderId="1" xfId="20" applyFont="1" applyFill="1" applyBorder="1" applyAlignment="1">
      <alignment horizontal="left"/>
      <protection/>
    </xf>
    <xf numFmtId="164" fontId="6" fillId="3" borderId="1" xfId="20" applyFont="1" applyFill="1" applyBorder="1">
      <alignment/>
      <protection/>
    </xf>
    <xf numFmtId="164" fontId="6" fillId="4" borderId="1" xfId="20" applyFont="1" applyFill="1" applyBorder="1">
      <alignment/>
      <protection/>
    </xf>
    <xf numFmtId="167" fontId="6" fillId="3" borderId="1" xfId="21" applyNumberFormat="1" applyFont="1" applyFill="1" applyBorder="1" applyAlignment="1" applyProtection="1">
      <alignment/>
      <protection/>
    </xf>
    <xf numFmtId="164" fontId="4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4" fillId="6" borderId="2" xfId="0" applyFont="1" applyFill="1" applyBorder="1" applyAlignment="1">
      <alignment/>
    </xf>
    <xf numFmtId="164" fontId="0" fillId="6" borderId="3" xfId="0" applyFill="1" applyBorder="1" applyAlignment="1">
      <alignment/>
    </xf>
    <xf numFmtId="164" fontId="0" fillId="6" borderId="4" xfId="0" applyFill="1" applyBorder="1" applyAlignment="1">
      <alignment/>
    </xf>
    <xf numFmtId="164" fontId="4" fillId="5" borderId="1" xfId="0" applyFont="1" applyFill="1" applyBorder="1" applyAlignment="1">
      <alignment/>
    </xf>
    <xf numFmtId="164" fontId="4" fillId="5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/>
    </xf>
    <xf numFmtId="164" fontId="5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5" fontId="5" fillId="0" borderId="0" xfId="19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rocent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Säljoption</a:t>
            </a:r>
          </a:p>
        </c:rich>
      </c:tx>
      <c:layout>
        <c:manualLayout>
          <c:xMode val="factor"/>
          <c:yMode val="factor"/>
          <c:x val="-0.00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25"/>
          <c:w val="0.960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Indata!$C$12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Indata!$A$13:$A$178</c:f>
              <c:numCache/>
            </c:numRef>
          </c:cat>
          <c:val>
            <c:numRef>
              <c:f>Indata!$C$13:$C$178</c:f>
              <c:numCache/>
            </c:numRef>
          </c:val>
          <c:smooth val="0"/>
        </c:ser>
        <c:marker val="1"/>
        <c:axId val="60206278"/>
        <c:axId val="4985591"/>
      </c:lineChart>
      <c:dateAx>
        <c:axId val="6020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5591"/>
        <c:crossesAt val="0"/>
        <c:auto val="0"/>
        <c:noMultiLvlLbl val="0"/>
      </c:dateAx>
      <c:valAx>
        <c:axId val="4985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06278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Säljoption</a:t>
            </a:r>
          </a:p>
        </c:rich>
      </c:tx>
      <c:layout>
        <c:manualLayout>
          <c:xMode val="factor"/>
          <c:yMode val="factor"/>
          <c:x val="-0.00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2225"/>
          <c:w val="0.954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Indata!$G$12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Indata!$E$13:$E$178</c:f>
              <c:numCache/>
            </c:numRef>
          </c:cat>
          <c:val>
            <c:numRef>
              <c:f>Indata!$G$13:$G$178</c:f>
              <c:numCache/>
            </c:numRef>
          </c:val>
          <c:smooth val="0"/>
        </c:ser>
        <c:marker val="1"/>
        <c:axId val="44870320"/>
        <c:axId val="1179697"/>
      </c:lineChart>
      <c:dateAx>
        <c:axId val="4487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9697"/>
        <c:crossesAt val="0"/>
        <c:auto val="0"/>
        <c:noMultiLvlLbl val="0"/>
      </c:dateAx>
      <c:valAx>
        <c:axId val="1179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7032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6076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190500</xdr:rowOff>
    </xdr:from>
    <xdr:to>
      <xdr:col>9</xdr:col>
      <xdr:colOff>600075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0" y="4381500"/>
        <a:ext cx="60864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7" width="12.57421875" style="0" customWidth="1"/>
    <col min="8" max="8" width="10.140625" style="0" customWidth="1"/>
    <col min="9" max="9" width="10.28125" style="0" customWidth="1"/>
  </cols>
  <sheetData>
    <row r="1" spans="1:7" ht="12.75">
      <c r="A1" s="1" t="s">
        <v>0</v>
      </c>
      <c r="F1" s="2" t="s">
        <v>1</v>
      </c>
      <c r="G1" s="2"/>
    </row>
    <row r="3" spans="1:2" ht="12.75">
      <c r="A3" s="3" t="s">
        <v>2</v>
      </c>
      <c r="B3" s="4">
        <v>40398</v>
      </c>
    </row>
    <row r="4" spans="1:2" ht="12.75">
      <c r="A4" s="3" t="s">
        <v>3</v>
      </c>
      <c r="B4" s="4">
        <v>40564</v>
      </c>
    </row>
    <row r="7" spans="1:7" ht="12.75">
      <c r="A7" s="5" t="s">
        <v>4</v>
      </c>
      <c r="B7" s="5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12.75">
      <c r="A8" s="6" t="s">
        <v>10</v>
      </c>
      <c r="B8" s="6"/>
      <c r="C8" s="7">
        <v>1065.22</v>
      </c>
      <c r="D8" s="7">
        <v>900</v>
      </c>
      <c r="E8" s="8">
        <f>B4-B3</f>
        <v>166</v>
      </c>
      <c r="F8" s="9">
        <v>0.3313</v>
      </c>
      <c r="G8" s="9">
        <v>0.0093</v>
      </c>
    </row>
    <row r="11" spans="1:7" ht="12.75">
      <c r="A11" s="10" t="s">
        <v>11</v>
      </c>
      <c r="B11" s="11"/>
      <c r="C11" s="11"/>
      <c r="D11" s="12"/>
      <c r="E11" s="13" t="s">
        <v>12</v>
      </c>
      <c r="F11" s="14"/>
      <c r="G11" s="15"/>
    </row>
    <row r="12" spans="1:7" ht="12.75">
      <c r="A12" s="16" t="s">
        <v>7</v>
      </c>
      <c r="B12" s="16" t="s">
        <v>13</v>
      </c>
      <c r="C12" s="16" t="s">
        <v>14</v>
      </c>
      <c r="D12" s="17" t="s">
        <v>15</v>
      </c>
      <c r="E12" s="18" t="s">
        <v>5</v>
      </c>
      <c r="F12" s="18" t="s">
        <v>13</v>
      </c>
      <c r="G12" s="18" t="s">
        <v>14</v>
      </c>
    </row>
    <row r="13" spans="1:7" ht="12.75">
      <c r="A13" s="19">
        <f>E8</f>
        <v>166</v>
      </c>
      <c r="B13" s="20">
        <f>$C$8*NORMDIST(((LN($C$8/$D$8))+($G$8+(POWER($F$8,2))/2)*(A13/365))/($F$8*SQRT(A13/365)),0,1,TRUE)-$D$8*EXP(-$G$8*(A13/365))*NORMDIST(((LN($C$8/$D$8))+($G$8+(POWER($F$8,2))/2)*(A13/365))/($F$8*SQRT(A13/365))-($F$8*SQRT(A13/365)),0,1,TRUE)</f>
        <v>196.41773635395032</v>
      </c>
      <c r="C13" s="20">
        <f>B13+($D$8)/(POWER(1+$G$8,A13/365))-$C$8</f>
        <v>27.41666288664851</v>
      </c>
      <c r="D13" s="21">
        <f>C13/$C$13</f>
        <v>1</v>
      </c>
      <c r="E13" s="19">
        <v>1</v>
      </c>
      <c r="F13" s="20">
        <f>E13*NORMDIST(((LN(E13/$D$8))+($G$8+(POWER($F$8,2))/2)*($E$8/365))/($F$8*SQRT($E$8/365)),0,1,TRUE)-$D$8*EXP(-$G$8*($E$8/365))*NORMDIST(((LN(E13/$D$8))+($G$8+(POWER($F$8,2))/2)*($E$8/365))/($F$8*SQRT($E$8/365))-($F$8*SQRT($E$8/365)),0,1,TRUE)</f>
        <v>2.6116850138036687E-204</v>
      </c>
      <c r="G13" s="20">
        <f>F13+($D$8)/(POWER(1+$G$8,$E$8/365))-E13</f>
        <v>895.2189265326981</v>
      </c>
    </row>
    <row r="14" spans="1:7" ht="12.75">
      <c r="A14" s="19">
        <f>A13-1</f>
        <v>165</v>
      </c>
      <c r="B14" s="20">
        <f>$C$8*NORMDIST(((LN($C$8/$D$8))+($G$8+(POWER($F$8,2))/2)*(A14/365))/($F$8*SQRT(A14/365)),0,1,TRUE)-$D$8*EXP(-$G$8*(A14/365))*NORMDIST(((LN($C$8/$D$8))+($G$8+(POWER($F$8,2))/2)*(A14/365))/($F$8*SQRT(A14/365))-($F$8*SQRT(A14/365)),0,1,TRUE)</f>
        <v>196.2072500550695</v>
      </c>
      <c r="C14" s="20">
        <f>B14+($D$8)/(POWER(1+$G$8,A14/365))-$C$8</f>
        <v>27.228906513423</v>
      </c>
      <c r="D14" s="21">
        <f>C14/$C$13</f>
        <v>0.9931517422816274</v>
      </c>
      <c r="E14" s="19">
        <v>11</v>
      </c>
      <c r="F14" s="20">
        <f>E14*NORMDIST(((LN(E14/$D$8))+($G$8+(POWER($F$8,2))/2)*($E$8/365))/($F$8*SQRT($E$8/365)),0,1,TRUE)-$D$8*EXP(-$G$8*($E$8/365))*NORMDIST(((LN(E14/$D$8))+($G$8+(POWER($F$8,2))/2)*($E$8/365))/($F$8*SQRT($E$8/365))-($F$8*SQRT($E$8/365)),0,1,TRUE)</f>
        <v>1.3320784278302137E-86</v>
      </c>
      <c r="G14" s="20">
        <f>F14+($D$8)/(POWER(1+$G$8,$E$8/365))-E14</f>
        <v>885.2189265326981</v>
      </c>
    </row>
    <row r="15" spans="1:7" ht="12.75">
      <c r="A15" s="19">
        <f>A14-1</f>
        <v>164</v>
      </c>
      <c r="B15" s="20">
        <f>$C$8*NORMDIST(((LN($C$8/$D$8))+($G$8+(POWER($F$8,2))/2)*(A15/365))/($F$8*SQRT(A15/365)),0,1,TRUE)-$D$8*EXP(-$G$8*(A15/365))*NORMDIST(((LN($C$8/$D$8))+($G$8+(POWER($F$8,2))/2)*(A15/365))/($F$8*SQRT(A15/365))-($F$8*SQRT(A15/365)),0,1,TRUE)</f>
        <v>195.99648380793826</v>
      </c>
      <c r="C15" s="20">
        <f>B15+($D$8)/(POWER(1+$G$8,A15/365))-$C$8</f>
        <v>27.04087076842393</v>
      </c>
      <c r="D15" s="21">
        <f>C15/$C$13</f>
        <v>0.9862932947099268</v>
      </c>
      <c r="E15" s="19">
        <v>21</v>
      </c>
      <c r="F15" s="20">
        <f>E15*NORMDIST(((LN(E15/$D$8))+($G$8+(POWER($F$8,2))/2)*($E$8/365))/($F$8*SQRT($E$8/365)),0,1,TRUE)-$D$8*EXP(-$G$8*($E$8/365))*NORMDIST(((LN(E15/$D$8))+($G$8+(POWER($F$8,2))/2)*($E$8/365))/($F$8*SQRT($E$8/365))-($F$8*SQRT($E$8/365)),0,1,TRUE)</f>
        <v>2.1761706501926868E-63</v>
      </c>
      <c r="G15" s="20">
        <f>F15+($D$8)/(POWER(1+$G$8,$E$8/365))-E15</f>
        <v>875.2189265326981</v>
      </c>
    </row>
    <row r="16" spans="1:7" ht="12.75">
      <c r="A16" s="19">
        <f>A15-1</f>
        <v>163</v>
      </c>
      <c r="B16" s="20">
        <f>$C$8*NORMDIST(((LN($C$8/$D$8))+($G$8+(POWER($F$8,2))/2)*(A16/365))/($F$8*SQRT(A16/365)),0,1,TRUE)-$D$8*EXP(-$G$8*(A16/365))*NORMDIST(((LN($C$8/$D$8))+($G$8+(POWER($F$8,2))/2)*(A16/365))/($F$8*SQRT(A16/365))-($F$8*SQRT(A16/365)),0,1,TRUE)</f>
        <v>195.78543766542316</v>
      </c>
      <c r="C16" s="20">
        <f>B16+($D$8)/(POWER(1+$G$8,A16/365))-$C$8</f>
        <v>26.852555704532506</v>
      </c>
      <c r="D16" s="21">
        <f>C16/$C$13</f>
        <v>0.979424659213696</v>
      </c>
      <c r="E16" s="19">
        <v>31</v>
      </c>
      <c r="F16" s="20">
        <f>E16*NORMDIST(((LN(E16/$D$8))+($G$8+(POWER($F$8,2))/2)*($E$8/365))/($F$8*SQRT($E$8/365)),0,1,TRUE)-$D$8*EXP(-$G$8*($E$8/365))*NORMDIST(((LN(E16/$D$8))+($G$8+(POWER($F$8,2))/2)*($E$8/365))/($F$8*SQRT($E$8/365))-($F$8*SQRT($E$8/365)),0,1,TRUE)</f>
        <v>3.761146348067678E-51</v>
      </c>
      <c r="G16" s="20">
        <f>F16+($D$8)/(POWER(1+$G$8,$E$8/365))-E16</f>
        <v>865.2189265326981</v>
      </c>
    </row>
    <row r="17" spans="1:7" ht="12.75">
      <c r="A17" s="19">
        <f>A16-1</f>
        <v>162</v>
      </c>
      <c r="B17" s="20">
        <f>$C$8*NORMDIST(((LN($C$8/$D$8))+($G$8+(POWER($F$8,2))/2)*(A17/365))/($F$8*SQRT(A17/365)),0,1,TRUE)-$D$8*EXP(-$G$8*(A17/365))*NORMDIST(((LN($C$8/$D$8))+($G$8+(POWER($F$8,2))/2)*(A17/365))/($F$8*SQRT(A17/365))-($F$8*SQRT(A17/365)),0,1,TRUE)</f>
        <v>195.57411171261128</v>
      </c>
      <c r="C17" s="20">
        <f>B17+($D$8)/(POWER(1+$G$8,A17/365))-$C$8</f>
        <v>26.663961406850603</v>
      </c>
      <c r="D17" s="21">
        <f>C17/$C$13</f>
        <v>0.9725458388969556</v>
      </c>
      <c r="E17" s="19">
        <v>41</v>
      </c>
      <c r="F17" s="20">
        <f>E17*NORMDIST(((LN(E17/$D$8))+($G$8+(POWER($F$8,2))/2)*($E$8/365))/($F$8*SQRT($E$8/365)),0,1,TRUE)-$D$8*EXP(-$G$8*($E$8/365))*NORMDIST(((LN(E17/$D$8))+($G$8+(POWER($F$8,2))/2)*($E$8/365))/($F$8*SQRT($E$8/365))-($F$8*SQRT($E$8/365)),0,1,TRUE)</f>
        <v>3.5762456792452058E-43</v>
      </c>
      <c r="G17" s="20">
        <f>F17+($D$8)/(POWER(1+$G$8,$E$8/365))-E17</f>
        <v>855.2189265326981</v>
      </c>
    </row>
    <row r="18" spans="1:7" ht="12.75">
      <c r="A18" s="19">
        <f>A17-1</f>
        <v>161</v>
      </c>
      <c r="B18" s="20">
        <f>$C$8*NORMDIST(((LN($C$8/$D$8))+($G$8+(POWER($F$8,2))/2)*(A18/365))/($F$8*SQRT(A18/365)),0,1,TRUE)-$D$8*EXP(-$G$8*(A18/365))*NORMDIST(((LN($C$8/$D$8))+($G$8+(POWER($F$8,2))/2)*(A18/365))/($F$8*SQRT(A18/365))-($F$8*SQRT(A18/365)),0,1,TRUE)</f>
        <v>195.36250606802912</v>
      </c>
      <c r="C18" s="20">
        <f>B18+($D$8)/(POWER(1+$G$8,A18/365))-$C$8</f>
        <v>26.475087993919033</v>
      </c>
      <c r="D18" s="21">
        <f>C18/$C$13</f>
        <v>0.9656568380833829</v>
      </c>
      <c r="E18" s="19">
        <v>51</v>
      </c>
      <c r="F18" s="20">
        <f>E18*NORMDIST(((LN(E18/$D$8))+($G$8+(POWER($F$8,2))/2)*($E$8/365))/($F$8*SQRT($E$8/365)),0,1,TRUE)-$D$8*EXP(-$G$8*($E$8/365))*NORMDIST(((LN(E18/$D$8))+($G$8+(POWER($F$8,2))/2)*($E$8/365))/($F$8*SQRT($E$8/365))-($F$8*SQRT($E$8/365)),0,1,TRUE)</f>
        <v>2.05801784762405E-37</v>
      </c>
      <c r="G18" s="20">
        <f>F18+($D$8)/(POWER(1+$G$8,$E$8/365))-E18</f>
        <v>845.2189265326981</v>
      </c>
    </row>
    <row r="19" spans="1:7" ht="12.75">
      <c r="A19" s="19">
        <f>A18-1</f>
        <v>160</v>
      </c>
      <c r="B19" s="20">
        <f>$C$8*NORMDIST(((LN($C$8/$D$8))+($G$8+(POWER($F$8,2))/2)*(A19/365))/($F$8*SQRT(A19/365)),0,1,TRUE)-$D$8*EXP(-$G$8*(A19/365))*NORMDIST(((LN($C$8/$D$8))+($G$8+(POWER($F$8,2))/2)*(A19/365))/($F$8*SQRT(A19/365))-($F$8*SQRT(A19/365)),0,1,TRUE)</f>
        <v>195.15062088490504</v>
      </c>
      <c r="C19" s="20">
        <f>B19+($D$8)/(POWER(1+$G$8,A19/365))-$C$8</f>
        <v>26.285935618981057</v>
      </c>
      <c r="D19" s="21">
        <f>C19/$C$13</f>
        <v>0.9587576623623986</v>
      </c>
      <c r="E19" s="19">
        <v>61</v>
      </c>
      <c r="F19" s="20">
        <f>E19*NORMDIST(((LN(E19/$D$8))+($G$8+(POWER($F$8,2))/2)*($E$8/365))/($F$8*SQRT($E$8/365)),0,1,TRUE)-$D$8*EXP(-$G$8*($E$8/365))*NORMDIST(((LN(E19/$D$8))+($G$8+(POWER($F$8,2))/2)*($E$8/365))/($F$8*SQRT($E$8/365))-($F$8*SQRT($E$8/365)),0,1,TRUE)</f>
        <v>5.406107922995685E-33</v>
      </c>
      <c r="G19" s="20">
        <f>F19+($D$8)/(POWER(1+$G$8,$E$8/365))-E19</f>
        <v>835.2189265326981</v>
      </c>
    </row>
    <row r="20" spans="1:7" ht="12.75">
      <c r="A20" s="19">
        <f>A19-1</f>
        <v>159</v>
      </c>
      <c r="B20" s="20">
        <f>$C$8*NORMDIST(((LN($C$8/$D$8))+($G$8+(POWER($F$8,2))/2)*(A20/365))/($F$8*SQRT(A20/365)),0,1,TRUE)-$D$8*EXP(-$G$8*(A20/365))*NORMDIST(((LN($C$8/$D$8))+($G$8+(POWER($F$8,2))/2)*(A20/365))/($F$8*SQRT(A20/365))-($F$8*SQRT(A20/365)),0,1,TRUE)</f>
        <v>194.93845635248078</v>
      </c>
      <c r="C20" s="20">
        <f>B20+($D$8)/(POWER(1+$G$8,A20/365))-$C$8</f>
        <v>26.096504471292974</v>
      </c>
      <c r="D20" s="21">
        <f>C20/$C$13</f>
        <v>0.9518483186369691</v>
      </c>
      <c r="E20" s="19">
        <v>71</v>
      </c>
      <c r="F20" s="20">
        <f>E20*NORMDIST(((LN(E20/$D$8))+($G$8+(POWER($F$8,2))/2)*($E$8/365))/($F$8*SQRT($E$8/365)),0,1,TRUE)-$D$8*EXP(-$G$8*($E$8/365))*NORMDIST(((LN(E20/$D$8))+($G$8+(POWER($F$8,2))/2)*($E$8/365))/($F$8*SQRT($E$8/365))-($F$8*SQRT($E$8/365)),0,1,TRUE)</f>
        <v>1.837600047516911E-29</v>
      </c>
      <c r="G20" s="20">
        <f>F20+($D$8)/(POWER(1+$G$8,$E$8/365))-E20</f>
        <v>825.2189265326981</v>
      </c>
    </row>
    <row r="21" spans="1:7" ht="12.75">
      <c r="A21" s="19">
        <f>A20-1</f>
        <v>158</v>
      </c>
      <c r="B21" s="20">
        <f>$C$8*NORMDIST(((LN($C$8/$D$8))+($G$8+(POWER($F$8,2))/2)*(A21/365))/($F$8*SQRT(A21/365)),0,1,TRUE)-$D$8*EXP(-$G$8*(A21/365))*NORMDIST(((LN($C$8/$D$8))+($G$8+(POWER($F$8,2))/2)*(A21/365))/($F$8*SQRT(A21/365))-($F$8*SQRT(A21/365)),0,1,TRUE)</f>
        <v>194.72601269736788</v>
      </c>
      <c r="C21" s="20">
        <f>B21+($D$8)/(POWER(1+$G$8,A21/365))-$C$8</f>
        <v>25.906794777480854</v>
      </c>
      <c r="D21" s="21">
        <f>C21/$C$13</f>
        <v>0.9449288151730918</v>
      </c>
      <c r="E21" s="19">
        <v>81</v>
      </c>
      <c r="F21" s="20">
        <f>E21*NORMDIST(((LN(E21/$D$8))+($G$8+(POWER($F$8,2))/2)*($E$8/365))/($F$8*SQRT($E$8/365)),0,1,TRUE)-$D$8*EXP(-$G$8*($E$8/365))*NORMDIST(((LN(E21/$D$8))+($G$8+(POWER($F$8,2))/2)*($E$8/365))/($F$8*SQRT($E$8/365))-($F$8*SQRT($E$8/365)),0,1,TRUE)</f>
        <v>1.4768047723937355E-26</v>
      </c>
      <c r="G21" s="20">
        <f>F21+($D$8)/(POWER(1+$G$8,$E$8/365))-E21</f>
        <v>815.2189265326981</v>
      </c>
    </row>
    <row r="22" spans="1:7" ht="12.75">
      <c r="A22" s="19">
        <f>A21-1</f>
        <v>157</v>
      </c>
      <c r="B22" s="20">
        <f>$C$8*NORMDIST(((LN($C$8/$D$8))+($G$8+(POWER($F$8,2))/2)*(A22/365))/($F$8*SQRT(A22/365)),0,1,TRUE)-$D$8*EXP(-$G$8*(A22/365))*NORMDIST(((LN($C$8/$D$8))+($G$8+(POWER($F$8,2))/2)*(A22/365))/($F$8*SQRT(A22/365))-($F$8*SQRT(A22/365)),0,1,TRUE)</f>
        <v>194.51329018495892</v>
      </c>
      <c r="C22" s="20">
        <f>B22+($D$8)/(POWER(1+$G$8,A22/365))-$C$8</f>
        <v>25.71680680295185</v>
      </c>
      <c r="D22" s="21">
        <f>C22/$C$13</f>
        <v>0.9379991616512722</v>
      </c>
      <c r="E22" s="19">
        <v>91</v>
      </c>
      <c r="F22" s="20">
        <f>E22*NORMDIST(((LN(E22/$D$8))+($G$8+(POWER($F$8,2))/2)*($E$8/365))/($F$8*SQRT($E$8/365)),0,1,TRUE)-$D$8*EXP(-$G$8*($E$8/365))*NORMDIST(((LN(E22/$D$8))+($G$8+(POWER($F$8,2))/2)*($E$8/365))/($F$8*SQRT($E$8/365))-($F$8*SQRT($E$8/365)),0,1,TRUE)</f>
        <v>4.093724056443066E-24</v>
      </c>
      <c r="G22" s="20">
        <f>F22+($D$8)/(POWER(1+$G$8,$E$8/365))-E22</f>
        <v>805.2189265326981</v>
      </c>
    </row>
    <row r="23" spans="1:7" ht="12.75">
      <c r="A23" s="19">
        <f>A22-1</f>
        <v>156</v>
      </c>
      <c r="B23" s="20">
        <f>$C$8*NORMDIST(((LN($C$8/$D$8))+($G$8+(POWER($F$8,2))/2)*(A23/365))/($F$8*SQRT(A23/365)),0,1,TRUE)-$D$8*EXP(-$G$8*(A23/365))*NORMDIST(((LN($C$8/$D$8))+($G$8+(POWER($F$8,2))/2)*(A23/365))/($F$8*SQRT(A23/365))-($F$8*SQRT(A23/365)),0,1,TRUE)</f>
        <v>194.30028912088596</v>
      </c>
      <c r="C23" s="20">
        <f>B23+($D$8)/(POWER(1+$G$8,A23/365))-$C$8</f>
        <v>25.5265408533528</v>
      </c>
      <c r="D23" s="21">
        <f>C23/$C$13</f>
        <v>0.9310593692197248</v>
      </c>
      <c r="E23" s="19">
        <v>101</v>
      </c>
      <c r="F23" s="20">
        <f>E23*NORMDIST(((LN(E23/$D$8))+($G$8+(POWER($F$8,2))/2)*($E$8/365))/($F$8*SQRT($E$8/365)),0,1,TRUE)-$D$8*EXP(-$G$8*($E$8/365))*NORMDIST(((LN(E23/$D$8))+($G$8+(POWER($F$8,2))/2)*($E$8/365))/($F$8*SQRT($E$8/365))-($F$8*SQRT($E$8/365)),0,1,TRUE)</f>
        <v>5.03086502522905E-22</v>
      </c>
      <c r="G23" s="20">
        <f>F23+($D$8)/(POWER(1+$G$8,$E$8/365))-E23</f>
        <v>795.2189265326981</v>
      </c>
    </row>
    <row r="24" spans="1:7" ht="12.75">
      <c r="A24" s="19">
        <f>A23-1</f>
        <v>155</v>
      </c>
      <c r="B24" s="20">
        <f>$C$8*NORMDIST(((LN($C$8/$D$8))+($G$8+(POWER($F$8,2))/2)*(A24/365))/($F$8*SQRT(A24/365)),0,1,TRUE)-$D$8*EXP(-$G$8*(A24/365))*NORMDIST(((LN($C$8/$D$8))+($G$8+(POWER($F$8,2))/2)*(A24/365))/($F$8*SQRT(A24/365))-($F$8*SQRT(A24/365)),0,1,TRUE)</f>
        <v>194.08700985253938</v>
      </c>
      <c r="C24" s="20">
        <f>B24+($D$8)/(POWER(1+$G$8,A24/365))-$C$8</f>
        <v>25.335997276088847</v>
      </c>
      <c r="D24" s="21">
        <f>C24/$C$13</f>
        <v>0.9241094505497635</v>
      </c>
      <c r="E24" s="19">
        <v>111</v>
      </c>
      <c r="F24" s="20">
        <f>E24*NORMDIST(((LN(E24/$D$8))+($G$8+(POWER($F$8,2))/2)*($E$8/365))/($F$8*SQRT($E$8/365)),0,1,TRUE)-$D$8*EXP(-$G$8*($E$8/365))*NORMDIST(((LN(E24/$D$8))+($G$8+(POWER($F$8,2))/2)*($E$8/365))/($F$8*SQRT($E$8/365))-($F$8*SQRT($E$8/365)),0,1,TRUE)</f>
        <v>3.263658363636208E-20</v>
      </c>
      <c r="G24" s="20">
        <f>F24+($D$8)/(POWER(1+$G$8,$E$8/365))-E24</f>
        <v>785.2189265326981</v>
      </c>
    </row>
    <row r="25" spans="1:7" ht="12.75">
      <c r="A25" s="19">
        <f>A24-1</f>
        <v>154</v>
      </c>
      <c r="B25" s="20">
        <f>$C$8*NORMDIST(((LN($C$8/$D$8))+($G$8+(POWER($F$8,2))/2)*(A25/365))/($F$8*SQRT(A25/365)),0,1,TRUE)-$D$8*EXP(-$G$8*(A25/365))*NORMDIST(((LN($C$8/$D$8))+($G$8+(POWER($F$8,2))/2)*(A25/365))/($F$8*SQRT(A25/365))-($F$8*SQRT(A25/365)),0,1,TRUE)</f>
        <v>193.87345277063855</v>
      </c>
      <c r="C25" s="20">
        <f>B25+($D$8)/(POWER(1+$G$8,A25/365))-$C$8</f>
        <v>25.14517646189347</v>
      </c>
      <c r="D25" s="21">
        <f>C25/$C$13</f>
        <v>0.9171494198930673</v>
      </c>
      <c r="E25" s="19">
        <v>121</v>
      </c>
      <c r="F25" s="20">
        <f>E25*NORMDIST(((LN(E25/$D$8))+($G$8+(POWER($F$8,2))/2)*($E$8/365))/($F$8*SQRT($E$8/365)),0,1,TRUE)-$D$8*EXP(-$G$8*($E$8/365))*NORMDIST(((LN(E25/$D$8))+($G$8+(POWER($F$8,2))/2)*($E$8/365))/($F$8*SQRT($E$8/365))-($F$8*SQRT($E$8/365)),0,1,TRUE)</f>
        <v>1.2675514759065755E-18</v>
      </c>
      <c r="G25" s="20">
        <f>F25+($D$8)/(POWER(1+$G$8,$E$8/365))-E25</f>
        <v>775.2189265326981</v>
      </c>
    </row>
    <row r="26" spans="1:7" ht="12.75">
      <c r="A26" s="19">
        <f>A25-1</f>
        <v>153</v>
      </c>
      <c r="B26" s="20">
        <f>$C$8*NORMDIST(((LN($C$8/$D$8))+($G$8+(POWER($F$8,2))/2)*(A26/365))/($F$8*SQRT(A26/365)),0,1,TRUE)-$D$8*EXP(-$G$8*(A26/365))*NORMDIST(((LN($C$8/$D$8))+($G$8+(POWER($F$8,2))/2)*(A26/365))/($F$8*SQRT(A26/365))-($F$8*SQRT(A26/365)),0,1,TRUE)</f>
        <v>193.6596183108653</v>
      </c>
      <c r="C26" s="20">
        <f>B26+($D$8)/(POWER(1+$G$8,A26/365))-$C$8</f>
        <v>24.95407884646329</v>
      </c>
      <c r="D26" s="21">
        <f>C26/$C$13</f>
        <v>0.9101792931413086</v>
      </c>
      <c r="E26" s="19">
        <v>131</v>
      </c>
      <c r="F26" s="20">
        <f>E26*NORMDIST(((LN(E26/$D$8))+($G$8+(POWER($F$8,2))/2)*($E$8/365))/($F$8*SQRT($E$8/365)),0,1,TRUE)-$D$8*EXP(-$G$8*($E$8/365))*NORMDIST(((LN(E26/$D$8))+($G$8+(POWER($F$8,2))/2)*($E$8/365))/($F$8*SQRT($E$8/365))-($F$8*SQRT($E$8/365)),0,1,TRUE)</f>
        <v>3.236045650464658E-17</v>
      </c>
      <c r="G26" s="20">
        <f>F26+($D$8)/(POWER(1+$G$8,$E$8/365))-E26</f>
        <v>765.2189265326981</v>
      </c>
    </row>
    <row r="27" spans="1:7" ht="12.75">
      <c r="A27" s="19">
        <f>A26-1</f>
        <v>152</v>
      </c>
      <c r="B27" s="20">
        <f>$C$8*NORMDIST(((LN($C$8/$D$8))+($G$8+(POWER($F$8,2))/2)*(A27/365))/($F$8*SQRT(A27/365)),0,1,TRUE)-$D$8*EXP(-$G$8*(A27/365))*NORMDIST(((LN($C$8/$D$8))+($G$8+(POWER($F$8,2))/2)*(A27/365))/($F$8*SQRT(A27/365))-($F$8*SQRT(A27/365)),0,1,TRUE)</f>
        <v>193.44550695555665</v>
      </c>
      <c r="C27" s="20">
        <f>B27+($D$8)/(POWER(1+$G$8,A27/365))-$C$8</f>
        <v>24.76270491215041</v>
      </c>
      <c r="D27" s="21">
        <f>C27/$C$13</f>
        <v>0.9031990878878795</v>
      </c>
      <c r="E27" s="19">
        <v>141</v>
      </c>
      <c r="F27" s="20">
        <f>E27*NORMDIST(((LN(E27/$D$8))+($G$8+(POWER($F$8,2))/2)*($E$8/365))/($F$8*SQRT($E$8/365)),0,1,TRUE)-$D$8*EXP(-$G$8*($E$8/365))*NORMDIST(((LN(E27/$D$8))+($G$8+(POWER($F$8,2))/2)*($E$8/365))/($F$8*SQRT($E$8/365))-($F$8*SQRT($E$8/365)),0,1,TRUE)</f>
        <v>5.830933715807534E-16</v>
      </c>
      <c r="G27" s="20">
        <f>F27+($D$8)/(POWER(1+$G$8,$E$8/365))-E27</f>
        <v>755.2189265326981</v>
      </c>
    </row>
    <row r="28" spans="1:7" ht="12.75">
      <c r="A28" s="19">
        <f>A27-1</f>
        <v>151</v>
      </c>
      <c r="B28" s="20">
        <f>$C$8*NORMDIST(((LN($C$8/$D$8))+($G$8+(POWER($F$8,2))/2)*(A28/365))/($F$8*SQRT(A28/365)),0,1,TRUE)-$D$8*EXP(-$G$8*(A28/365))*NORMDIST(((LN($C$8/$D$8))+($G$8+(POWER($F$8,2))/2)*(A28/365))/($F$8*SQRT(A28/365))-($F$8*SQRT(A28/365)),0,1,TRUE)</f>
        <v>193.23111923546162</v>
      </c>
      <c r="C28" s="20">
        <f>B28+($D$8)/(POWER(1+$G$8,A28/365))-$C$8</f>
        <v>24.57105518971798</v>
      </c>
      <c r="D28" s="21">
        <f>C28/$C$13</f>
        <v>0.8962088234919249</v>
      </c>
      <c r="E28" s="19">
        <v>151</v>
      </c>
      <c r="F28" s="20">
        <f>E28*NORMDIST(((LN(E28/$D$8))+($G$8+(POWER($F$8,2))/2)*($E$8/365))/($F$8*SQRT($E$8/365)),0,1,TRUE)-$D$8*EXP(-$G$8*($E$8/365))*NORMDIST(((LN(E28/$D$8))+($G$8+(POWER($F$8,2))/2)*($E$8/365))/($F$8*SQRT($E$8/365))-($F$8*SQRT($E$8/365)),0,1,TRUE)</f>
        <v>7.836633037795009E-15</v>
      </c>
      <c r="G28" s="20">
        <f>F28+($D$8)/(POWER(1+$G$8,$E$8/365))-E28</f>
        <v>745.2189265326981</v>
      </c>
    </row>
    <row r="29" spans="1:7" ht="12.75">
      <c r="A29" s="19">
        <f>A28-1</f>
        <v>150</v>
      </c>
      <c r="B29" s="20">
        <f>$C$8*NORMDIST(((LN($C$8/$D$8))+($G$8+(POWER($F$8,2))/2)*(A29/365))/($F$8*SQRT(A29/365)),0,1,TRUE)-$D$8*EXP(-$G$8*(A29/365))*NORMDIST(((LN($C$8/$D$8))+($G$8+(POWER($F$8,2))/2)*(A29/365))/($F$8*SQRT(A29/365))-($F$8*SQRT(A29/365)),0,1,TRUE)</f>
        <v>193.01645573156884</v>
      </c>
      <c r="C29" s="20">
        <f>B29+($D$8)/(POWER(1+$G$8,A29/365))-$C$8</f>
        <v>24.37913026016963</v>
      </c>
      <c r="D29" s="21">
        <f>C29/$C$13</f>
        <v>0.8892085211450694</v>
      </c>
      <c r="E29" s="19">
        <v>161</v>
      </c>
      <c r="F29" s="20">
        <f>E29*NORMDIST(((LN(E29/$D$8))+($G$8+(POWER($F$8,2))/2)*($E$8/365))/($F$8*SQRT($E$8/365)),0,1,TRUE)-$D$8*EXP(-$G$8*($E$8/365))*NORMDIST(((LN(E29/$D$8))+($G$8+(POWER($F$8,2))/2)*($E$8/365))/($F$8*SQRT($E$8/365))-($F$8*SQRT($E$8/365)),0,1,TRUE)</f>
        <v>8.206547051170677E-14</v>
      </c>
      <c r="G29" s="20">
        <f>F29+($D$8)/(POWER(1+$G$8,$E$8/365))-E29</f>
        <v>735.2189265326982</v>
      </c>
    </row>
    <row r="30" spans="1:7" ht="12.75">
      <c r="A30" s="19">
        <f>A29-1</f>
        <v>149</v>
      </c>
      <c r="B30" s="20">
        <f>$C$8*NORMDIST(((LN($C$8/$D$8))+($G$8+(POWER($F$8,2))/2)*(A30/365))/($F$8*SQRT(A30/365)),0,1,TRUE)-$D$8*EXP(-$G$8*(A30/365))*NORMDIST(((LN($C$8/$D$8))+($G$8+(POWER($F$8,2))/2)*(A30/365))/($F$8*SQRT(A30/365))-($F$8*SQRT(A30/365)),0,1,TRUE)</f>
        <v>192.80151707699656</v>
      </c>
      <c r="C30" s="20">
        <f>B30+($D$8)/(POWER(1+$G$8,A30/365))-$C$8</f>
        <v>24.18693075663805</v>
      </c>
      <c r="D30" s="21">
        <f>C30/$C$13</f>
        <v>0.8821982039403019</v>
      </c>
      <c r="E30" s="19">
        <v>171</v>
      </c>
      <c r="F30" s="20">
        <f>E30*NORMDIST(((LN(E30/$D$8))+($G$8+(POWER($F$8,2))/2)*($E$8/365))/($F$8*SQRT($E$8/365)),0,1,TRUE)-$D$8*EXP(-$G$8*($E$8/365))*NORMDIST(((LN(E30/$D$8))+($G$8+(POWER($F$8,2))/2)*($E$8/365))/($F$8*SQRT($E$8/365))-($F$8*SQRT($E$8/365)),0,1,TRUE)</f>
        <v>6.935269827721414E-13</v>
      </c>
      <c r="G30" s="20">
        <f>F30+($D$8)/(POWER(1+$G$8,$E$8/365))-E30</f>
        <v>725.2189265326988</v>
      </c>
    </row>
    <row r="31" spans="1:7" ht="12.75">
      <c r="A31" s="19">
        <f>A30-1</f>
        <v>148</v>
      </c>
      <c r="B31" s="20">
        <f>$C$8*NORMDIST(((LN($C$8/$D$8))+($G$8+(POWER($F$8,2))/2)*(A31/365))/($F$8*SQRT(A31/365)),0,1,TRUE)-$D$8*EXP(-$G$8*(A31/365))*NORMDIST(((LN($C$8/$D$8))+($G$8+(POWER($F$8,2))/2)*(A31/365))/($F$8*SQRT(A31/365))-($F$8*SQRT(A31/365)),0,1,TRUE)</f>
        <v>192.5863039589634</v>
      </c>
      <c r="C31" s="20">
        <f>B31+($D$8)/(POWER(1+$G$8,A31/365))-$C$8</f>
        <v>23.9944573663563</v>
      </c>
      <c r="D31" s="21">
        <f>C31/$C$13</f>
        <v>0.8751778969438775</v>
      </c>
      <c r="E31" s="19">
        <v>181</v>
      </c>
      <c r="F31" s="20">
        <f>E31*NORMDIST(((LN(E31/$D$8))+($G$8+(POWER($F$8,2))/2)*($E$8/365))/($F$8*SQRT($E$8/365)),0,1,TRUE)-$D$8*EXP(-$G$8*($E$8/365))*NORMDIST(((LN(E31/$D$8))+($G$8+(POWER($F$8,2))/2)*($E$8/365))/($F$8*SQRT($E$8/365))-($F$8*SQRT($E$8/365)),0,1,TRUE)</f>
        <v>4.8666866495909756E-12</v>
      </c>
      <c r="G31" s="20">
        <f>F31+($D$8)/(POWER(1+$G$8,$E$8/365))-E31</f>
        <v>715.218926532703</v>
      </c>
    </row>
    <row r="32" spans="1:7" ht="12.75">
      <c r="A32" s="19">
        <f>A31-1</f>
        <v>147</v>
      </c>
      <c r="B32" s="20">
        <f>$C$8*NORMDIST(((LN($C$8/$D$8))+($G$8+(POWER($F$8,2))/2)*(A32/365))/($F$8*SQRT(A32/365)),0,1,TRUE)-$D$8*EXP(-$G$8*(A32/365))*NORMDIST(((LN($C$8/$D$8))+($G$8+(POWER($F$8,2))/2)*(A32/365))/($F$8*SQRT(A32/365))-($F$8*SQRT(A32/365)),0,1,TRUE)</f>
        <v>192.37081712082818</v>
      </c>
      <c r="C32" s="20">
        <f>B32+($D$8)/(POWER(1+$G$8,A32/365))-$C$8</f>
        <v>23.801710832698063</v>
      </c>
      <c r="D32" s="21">
        <f>C32/$C$13</f>
        <v>0.8681476272697334</v>
      </c>
      <c r="E32" s="19">
        <v>191</v>
      </c>
      <c r="F32" s="20">
        <f>E32*NORMDIST(((LN(E32/$D$8))+($G$8+(POWER($F$8,2))/2)*($E$8/365))/($F$8*SQRT($E$8/365)),0,1,TRUE)-$D$8*EXP(-$G$8*($E$8/365))*NORMDIST(((LN(E32/$D$8))+($G$8+(POWER($F$8,2))/2)*($E$8/365))/($F$8*SQRT($E$8/365))-($F$8*SQRT($E$8/365)),0,1,TRUE)</f>
        <v>2.903199738973983E-11</v>
      </c>
      <c r="G32" s="20">
        <f>F32+($D$8)/(POWER(1+$G$8,$E$8/365))-E32</f>
        <v>705.2189265327271</v>
      </c>
    </row>
    <row r="33" spans="1:7" ht="12.75">
      <c r="A33" s="19">
        <f>A32-1</f>
        <v>146</v>
      </c>
      <c r="B33" s="20">
        <f>$C$8*NORMDIST(((LN($C$8/$D$8))+($G$8+(POWER($F$8,2))/2)*(A33/365))/($F$8*SQRT(A33/365)),0,1,TRUE)-$D$8*EXP(-$G$8*(A33/365))*NORMDIST(((LN($C$8/$D$8))+($G$8+(POWER($F$8,2))/2)*(A33/365))/($F$8*SQRT(A33/365))-($F$8*SQRT(A33/365)),0,1,TRUE)</f>
        <v>192.15505736421096</v>
      </c>
      <c r="C33" s="20">
        <f>B33+($D$8)/(POWER(1+$G$8,A33/365))-$C$8</f>
        <v>23.60869195729788</v>
      </c>
      <c r="D33" s="21">
        <f>C33/$C$13</f>
        <v>0.8611074241568235</v>
      </c>
      <c r="E33" s="19">
        <v>201</v>
      </c>
      <c r="F33" s="20">
        <f>E33*NORMDIST(((LN(E33/$D$8))+($G$8+(POWER($F$8,2))/2)*($E$8/365))/($F$8*SQRT($E$8/365)),0,1,TRUE)-$D$8*EXP(-$G$8*($E$8/365))*NORMDIST(((LN(E33/$D$8))+($G$8+(POWER($F$8,2))/2)*($E$8/365))/($F$8*SQRT($E$8/365))-($F$8*SQRT($E$8/365)),0,1,TRUE)</f>
        <v>1.5013669681735253E-10</v>
      </c>
      <c r="G33" s="20">
        <f>F33+($D$8)/(POWER(1+$G$8,$E$8/365))-E33</f>
        <v>695.2189265328483</v>
      </c>
    </row>
    <row r="34" spans="1:7" ht="12.75">
      <c r="A34" s="19">
        <f>A33-1</f>
        <v>145</v>
      </c>
      <c r="B34" s="20">
        <f>$C$8*NORMDIST(((LN($C$8/$D$8))+($G$8+(POWER($F$8,2))/2)*(A34/365))/($F$8*SQRT(A34/365)),0,1,TRUE)-$D$8*EXP(-$G$8*(A34/365))*NORMDIST(((LN($C$8/$D$8))+($G$8+(POWER($F$8,2))/2)*(A34/365))/($F$8*SQRT(A34/365))-($F$8*SQRT(A34/365)),0,1,TRUE)</f>
        <v>191.9390255511987</v>
      </c>
      <c r="C34" s="20">
        <f>B34+($D$8)/(POWER(1+$G$8,A34/365))-$C$8</f>
        <v>23.41540160225736</v>
      </c>
      <c r="D34" s="21">
        <f>C34/$C$13</f>
        <v>0.8540573190495879</v>
      </c>
      <c r="E34" s="19">
        <v>211</v>
      </c>
      <c r="F34" s="20">
        <f>E34*NORMDIST(((LN(E34/$D$8))+($G$8+(POWER($F$8,2))/2)*($E$8/365))/($F$8*SQRT($E$8/365)),0,1,TRUE)-$D$8*EXP(-$G$8*($E$8/365))*NORMDIST(((LN(E34/$D$8))+($G$8+(POWER($F$8,2))/2)*($E$8/365))/($F$8*SQRT($E$8/365))-($F$8*SQRT($E$8/365)),0,1,TRUE)</f>
        <v>6.842220511901576E-10</v>
      </c>
      <c r="G34" s="20">
        <f>F34+($D$8)/(POWER(1+$G$8,$E$8/365))-E34</f>
        <v>685.2189265333823</v>
      </c>
    </row>
    <row r="35" spans="1:7" ht="12.75">
      <c r="A35" s="19">
        <f>A34-1</f>
        <v>144</v>
      </c>
      <c r="B35" s="20">
        <f>$C$8*NORMDIST(((LN($C$8/$D$8))+($G$8+(POWER($F$8,2))/2)*(A35/365))/($F$8*SQRT(A35/365)),0,1,TRUE)-$D$8*EXP(-$G$8*(A35/365))*NORMDIST(((LN($C$8/$D$8))+($G$8+(POWER($F$8,2))/2)*(A35/365))/($F$8*SQRT(A35/365))-($F$8*SQRT(A35/365)),0,1,TRUE)</f>
        <v>191.72272260663055</v>
      </c>
      <c r="C35" s="20">
        <f>B35+($D$8)/(POWER(1+$G$8,A35/365))-$C$8</f>
        <v>23.22184069243076</v>
      </c>
      <c r="D35" s="21">
        <f>C35/$C$13</f>
        <v>0.8469973456813169</v>
      </c>
      <c r="E35" s="19">
        <v>221</v>
      </c>
      <c r="F35" s="20">
        <f>E35*NORMDIST(((LN(E35/$D$8))+($G$8+(POWER($F$8,2))/2)*($E$8/365))/($F$8*SQRT($E$8/365)),0,1,TRUE)-$D$8*EXP(-$G$8*($E$8/365))*NORMDIST(((LN(E35/$D$8))+($G$8+(POWER($F$8,2))/2)*($E$8/365))/($F$8*SQRT($E$8/365))-($F$8*SQRT($E$8/365)),0,1,TRUE)</f>
        <v>2.7864470661686284E-09</v>
      </c>
      <c r="G35" s="20">
        <f>F35+($D$8)/(POWER(1+$G$8,$E$8/365))-E35</f>
        <v>675.2189265354846</v>
      </c>
    </row>
    <row r="36" spans="1:7" ht="12.75">
      <c r="A36" s="19">
        <f>A35-1</f>
        <v>143</v>
      </c>
      <c r="B36" s="20">
        <f>$C$8*NORMDIST(((LN($C$8/$D$8))+($G$8+(POWER($F$8,2))/2)*(A36/365))/($F$8*SQRT(A36/365)),0,1,TRUE)-$D$8*EXP(-$G$8*(A36/365))*NORMDIST(((LN($C$8/$D$8))+($G$8+(POWER($F$8,2))/2)*(A36/365))/($F$8*SQRT(A36/365))-($F$8*SQRT(A36/365)),0,1,TRUE)</f>
        <v>191.50614952048022</v>
      </c>
      <c r="C36" s="20">
        <f>B36+($D$8)/(POWER(1+$G$8,A36/365))-$C$8</f>
        <v>23.02801021780556</v>
      </c>
      <c r="D36" s="21">
        <f>C36/$C$13</f>
        <v>0.8399275401609816</v>
      </c>
      <c r="E36" s="19">
        <v>231</v>
      </c>
      <c r="F36" s="20">
        <f>E36*NORMDIST(((LN(E36/$D$8))+($G$8+(POWER($F$8,2))/2)*($E$8/365))/($F$8*SQRT($E$8/365)),0,1,TRUE)-$D$8*EXP(-$G$8*($E$8/365))*NORMDIST(((LN(E36/$D$8))+($G$8+(POWER($F$8,2))/2)*($E$8/365))/($F$8*SQRT($E$8/365))-($F$8*SQRT($E$8/365)),0,1,TRUE)</f>
        <v>1.0261404421211695E-08</v>
      </c>
      <c r="G36" s="20">
        <f>F36+($D$8)/(POWER(1+$G$8,$E$8/365))-E36</f>
        <v>665.2189265429595</v>
      </c>
    </row>
    <row r="37" spans="1:7" ht="12.75">
      <c r="A37" s="19">
        <f>A36-1</f>
        <v>142</v>
      </c>
      <c r="B37" s="20">
        <f>$C$8*NORMDIST(((LN($C$8/$D$8))+($G$8+(POWER($F$8,2))/2)*(A37/365))/($F$8*SQRT(A37/365)),0,1,TRUE)-$D$8*EXP(-$G$8*(A37/365))*NORMDIST(((LN($C$8/$D$8))+($G$8+(POWER($F$8,2))/2)*(A37/365))/($F$8*SQRT(A37/365))-($F$8*SQRT(A37/365)),0,1,TRUE)</f>
        <v>191.28930735032338</v>
      </c>
      <c r="C37" s="20">
        <f>B37+($D$8)/(POWER(1+$G$8,A37/365))-$C$8</f>
        <v>22.83391123597289</v>
      </c>
      <c r="D37" s="21">
        <f>C37/$C$13</f>
        <v>0.8328479410633397</v>
      </c>
      <c r="E37" s="19">
        <v>241</v>
      </c>
      <c r="F37" s="20">
        <f>E37*NORMDIST(((LN(E37/$D$8))+($G$8+(POWER($F$8,2))/2)*($E$8/365))/($F$8*SQRT($E$8/365)),0,1,TRUE)-$D$8*EXP(-$G$8*($E$8/365))*NORMDIST(((LN(E37/$D$8))+($G$8+(POWER($F$8,2))/2)*($E$8/365))/($F$8*SQRT($E$8/365))-($F$8*SQRT($E$8/365)),0,1,TRUE)</f>
        <v>3.4522290578586835E-08</v>
      </c>
      <c r="G37" s="20">
        <f>F37+($D$8)/(POWER(1+$G$8,$E$8/365))-E37</f>
        <v>655.2189265672204</v>
      </c>
    </row>
    <row r="38" spans="1:7" ht="12.75">
      <c r="A38" s="19">
        <f>A37-1</f>
        <v>141</v>
      </c>
      <c r="B38" s="20">
        <f>$C$8*NORMDIST(((LN($C$8/$D$8))+($G$8+(POWER($F$8,2))/2)*(A38/365))/($F$8*SQRT(A38/365)),0,1,TRUE)-$D$8*EXP(-$G$8*(A38/365))*NORMDIST(((LN($C$8/$D$8))+($G$8+(POWER($F$8,2))/2)*(A38/365))/($F$8*SQRT(A38/365))-($F$8*SQRT(A38/365)),0,1,TRUE)</f>
        <v>191.07219722390937</v>
      </c>
      <c r="C38" s="20">
        <f>B38+($D$8)/(POWER(1+$G$8,A38/365))-$C$8</f>
        <v>22.639544874695957</v>
      </c>
      <c r="D38" s="21">
        <f>C38/$C$13</f>
        <v>0.825758589522617</v>
      </c>
      <c r="E38" s="19">
        <v>251</v>
      </c>
      <c r="F38" s="20">
        <f>E38*NORMDIST(((LN(E38/$D$8))+($G$8+(POWER($F$8,2))/2)*($E$8/365))/($F$8*SQRT($E$8/365)),0,1,TRUE)-$D$8*EXP(-$G$8*($E$8/365))*NORMDIST(((LN(E38/$D$8))+($G$8+(POWER($F$8,2))/2)*($E$8/365))/($F$8*SQRT($E$8/365))-($F$8*SQRT($E$8/365)),0,1,TRUE)</f>
        <v>1.0704478025931174E-07</v>
      </c>
      <c r="G38" s="20">
        <f>F38+($D$8)/(POWER(1+$G$8,$E$8/365))-E38</f>
        <v>645.2189266397429</v>
      </c>
    </row>
    <row r="39" spans="1:7" ht="12.75">
      <c r="A39" s="19">
        <f>A38-1</f>
        <v>140</v>
      </c>
      <c r="B39" s="20">
        <f>$C$8*NORMDIST(((LN($C$8/$D$8))+($G$8+(POWER($F$8,2))/2)*(A39/365))/($F$8*SQRT(A39/365)),0,1,TRUE)-$D$8*EXP(-$G$8*(A39/365))*NORMDIST(((LN($C$8/$D$8))+($G$8+(POWER($F$8,2))/2)*(A39/365))/($F$8*SQRT(A39/365))-($F$8*SQRT(A39/365)),0,1,TRUE)</f>
        <v>190.85482034182962</v>
      </c>
      <c r="C39" s="20">
        <f>B39+($D$8)/(POWER(1+$G$8,A39/365))-$C$8</f>
        <v>22.44491233458143</v>
      </c>
      <c r="D39" s="21">
        <f>C39/$C$13</f>
        <v>0.8186595293299447</v>
      </c>
      <c r="E39" s="19">
        <v>261</v>
      </c>
      <c r="F39" s="20">
        <f>E39*NORMDIST(((LN(E39/$D$8))+($G$8+(POWER($F$8,2))/2)*($E$8/365))/($F$8*SQRT($E$8/365)),0,1,TRUE)-$D$8*EXP(-$G$8*($E$8/365))*NORMDIST(((LN(E39/$D$8))+($G$8+(POWER($F$8,2))/2)*($E$8/365))/($F$8*SQRT($E$8/365))-($F$8*SQRT($E$8/365)),0,1,TRUE)</f>
        <v>3.082781157073466E-07</v>
      </c>
      <c r="G39" s="20">
        <f>F39+($D$8)/(POWER(1+$G$8,$E$8/365))-E39</f>
        <v>635.2189268409762</v>
      </c>
    </row>
    <row r="40" spans="1:7" ht="12.75">
      <c r="A40" s="19">
        <f>A39-1</f>
        <v>139</v>
      </c>
      <c r="B40" s="20">
        <f>$C$8*NORMDIST(((LN($C$8/$D$8))+($G$8+(POWER($F$8,2))/2)*(A40/365))/($F$8*SQRT(A40/365)),0,1,TRUE)-$D$8*EXP(-$G$8*(A40/365))*NORMDIST(((LN($C$8/$D$8))+($G$8+(POWER($F$8,2))/2)*(A40/365))/($F$8*SQRT(A40/365))-($F$8*SQRT(A40/365)),0,1,TRUE)</f>
        <v>190.63717798029415</v>
      </c>
      <c r="C40" s="20">
        <f>B40+($D$8)/(POWER(1+$G$8,A40/365))-$C$8</f>
        <v>22.250014891853652</v>
      </c>
      <c r="D40" s="21">
        <f>C40/$C$13</f>
        <v>0.8115508070345449</v>
      </c>
      <c r="E40" s="19">
        <v>271</v>
      </c>
      <c r="F40" s="20">
        <f>E40*NORMDIST(((LN(E40/$D$8))+($G$8+(POWER($F$8,2))/2)*($E$8/365))/($F$8*SQRT($E$8/365)),0,1,TRUE)-$D$8*EXP(-$G$8*($E$8/365))*NORMDIST(((LN(E40/$D$8))+($G$8+(POWER($F$8,2))/2)*($E$8/365))/($F$8*SQRT($E$8/365))-($F$8*SQRT($E$8/365)),0,1,TRUE)</f>
        <v>8.301406200901576E-07</v>
      </c>
      <c r="G40" s="20">
        <f>F40+($D$8)/(POWER(1+$G$8,$E$8/365))-E40</f>
        <v>625.2189273628387</v>
      </c>
    </row>
    <row r="41" spans="1:7" ht="12.75">
      <c r="A41" s="19">
        <f>A40-1</f>
        <v>138</v>
      </c>
      <c r="B41" s="20">
        <f>$C$8*NORMDIST(((LN($C$8/$D$8))+($G$8+(POWER($F$8,2))/2)*(A41/365))/($F$8*SQRT(A41/365)),0,1,TRUE)-$D$8*EXP(-$G$8*(A41/365))*NORMDIST(((LN($C$8/$D$8))+($G$8+(POWER($F$8,2))/2)*(A41/365))/($F$8*SQRT(A41/365))-($F$8*SQRT(A41/365)),0,1,TRUE)</f>
        <v>190.41927149401795</v>
      </c>
      <c r="C41" s="20">
        <f>B41+($D$8)/(POWER(1+$G$8,A41/365))-$C$8</f>
        <v>22.054853901242495</v>
      </c>
      <c r="D41" s="21">
        <f>C41/$C$13</f>
        <v>0.8044324720490643</v>
      </c>
      <c r="E41" s="19">
        <v>281</v>
      </c>
      <c r="F41" s="20">
        <f>E41*NORMDIST(((LN(E41/$D$8))+($G$8+(POWER($F$8,2))/2)*($E$8/365))/($F$8*SQRT($E$8/365)),0,1,TRUE)-$D$8*EXP(-$G$8*($E$8/365))*NORMDIST(((LN(E41/$D$8))+($G$8+(POWER($F$8,2))/2)*($E$8/365))/($F$8*SQRT($E$8/365))-($F$8*SQRT($E$8/365)),0,1,TRUE)</f>
        <v>2.102616646542986E-06</v>
      </c>
      <c r="G41" s="20">
        <f>F41+($D$8)/(POWER(1+$G$8,$E$8/365))-E41</f>
        <v>615.2189286353148</v>
      </c>
    </row>
    <row r="42" spans="1:7" ht="12.75">
      <c r="A42" s="19">
        <f>A41-1</f>
        <v>137</v>
      </c>
      <c r="B42" s="20">
        <f>$C$8*NORMDIST(((LN($C$8/$D$8))+($G$8+(POWER($F$8,2))/2)*(A42/365))/($F$8*SQRT(A42/365)),0,1,TRUE)-$D$8*EXP(-$G$8*(A42/365))*NORMDIST(((LN($C$8/$D$8))+($G$8+(POWER($F$8,2))/2)*(A42/365))/($F$8*SQRT(A42/365))-($F$8*SQRT(A42/365)),0,1,TRUE)</f>
        <v>190.20110231922274</v>
      </c>
      <c r="C42" s="20">
        <f>B42+($D$8)/(POWER(1+$G$8,A42/365))-$C$8</f>
        <v>21.85943079898402</v>
      </c>
      <c r="D42" s="21">
        <f>C42/$C$13</f>
        <v>0.79730457675902</v>
      </c>
      <c r="E42" s="19">
        <v>291</v>
      </c>
      <c r="F42" s="20">
        <f>E42*NORMDIST(((LN(E42/$D$8))+($G$8+(POWER($F$8,2))/2)*($E$8/365))/($F$8*SQRT($E$8/365)),0,1,TRUE)-$D$8*EXP(-$G$8*($E$8/365))*NORMDIST(((LN(E42/$D$8))+($G$8+(POWER($F$8,2))/2)*($E$8/365))/($F$8*SQRT($E$8/365))-($F$8*SQRT($E$8/365)),0,1,TRUE)</f>
        <v>5.035422838866306E-06</v>
      </c>
      <c r="G42" s="20">
        <f>F42+($D$8)/(POWER(1+$G$8,$E$8/365))-E42</f>
        <v>605.218931568121</v>
      </c>
    </row>
    <row r="43" spans="1:7" ht="12.75">
      <c r="A43" s="19">
        <f>A42-1</f>
        <v>136</v>
      </c>
      <c r="B43" s="20">
        <f>$C$8*NORMDIST(((LN($C$8/$D$8))+($G$8+(POWER($F$8,2))/2)*(A43/365))/($F$8*SQRT(A43/365)),0,1,TRUE)-$D$8*EXP(-$G$8*(A43/365))*NORMDIST(((LN($C$8/$D$8))+($G$8+(POWER($F$8,2))/2)*(A43/365))/($F$8*SQRT(A43/365))-($F$8*SQRT(A43/365)),0,1,TRUE)</f>
        <v>189.98267197675978</v>
      </c>
      <c r="C43" s="20">
        <f>B43+($D$8)/(POWER(1+$G$8,A43/365))-$C$8</f>
        <v>21.66374710594414</v>
      </c>
      <c r="D43" s="21">
        <f>C43/$C$13</f>
        <v>0.7901671766367324</v>
      </c>
      <c r="E43" s="19">
        <v>301</v>
      </c>
      <c r="F43" s="20">
        <f>E43*NORMDIST(((LN(E43/$D$8))+($G$8+(POWER($F$8,2))/2)*($E$8/365))/($F$8*SQRT($E$8/365)),0,1,TRUE)-$D$8*EXP(-$G$8*($E$8/365))*NORMDIST(((LN(E43/$D$8))+($G$8+(POWER($F$8,2))/2)*($E$8/365))/($F$8*SQRT($E$8/365))-($F$8*SQRT($E$8/365)),0,1,TRUE)</f>
        <v>1.1454891506481528E-05</v>
      </c>
      <c r="G43" s="20">
        <f>F43+($D$8)/(POWER(1+$G$8,$E$8/365))-E43</f>
        <v>595.2189379875896</v>
      </c>
    </row>
    <row r="44" spans="1:7" ht="12.75">
      <c r="A44" s="19">
        <f>A43-1</f>
        <v>135</v>
      </c>
      <c r="B44" s="20">
        <f>$C$8*NORMDIST(((LN($C$8/$D$8))+($G$8+(POWER($F$8,2))/2)*(A44/365))/($F$8*SQRT(A44/365)),0,1,TRUE)-$D$8*EXP(-$G$8*(A44/365))*NORMDIST(((LN($C$8/$D$8))+($G$8+(POWER($F$8,2))/2)*(A44/365))/($F$8*SQRT(A44/365))-($F$8*SQRT(A44/365)),0,1,TRUE)</f>
        <v>189.7639820753576</v>
      </c>
      <c r="C44" s="20">
        <f>B44+($D$8)/(POWER(1+$G$8,A44/365))-$C$8</f>
        <v>21.467804430865954</v>
      </c>
      <c r="D44" s="21">
        <f>C44/$C$13</f>
        <v>0.7830203303597697</v>
      </c>
      <c r="E44" s="19">
        <v>311</v>
      </c>
      <c r="F44" s="20">
        <f>E44*NORMDIST(((LN(E44/$D$8))+($G$8+(POWER($F$8,2))/2)*($E$8/365))/($F$8*SQRT($E$8/365)),0,1,TRUE)-$D$8*EXP(-$G$8*($E$8/365))*NORMDIST(((LN(E44/$D$8))+($G$8+(POWER($F$8,2))/2)*($E$8/365))/($F$8*SQRT($E$8/365))-($F$8*SQRT($E$8/365)),0,1,TRUE)</f>
        <v>2.4855176821004404E-05</v>
      </c>
      <c r="G44" s="20">
        <f>F44+($D$8)/(POWER(1+$G$8,$E$8/365))-E44</f>
        <v>585.2189513878749</v>
      </c>
    </row>
    <row r="45" spans="1:7" ht="12.75">
      <c r="A45" s="19">
        <f>A44-1</f>
        <v>134</v>
      </c>
      <c r="B45" s="20">
        <f>$C$8*NORMDIST(((LN($C$8/$D$8))+($G$8+(POWER($F$8,2))/2)*(A45/365))/($F$8*SQRT(A45/365)),0,1,TRUE)-$D$8*EXP(-$G$8*(A45/365))*NORMDIST(((LN($C$8/$D$8))+($G$8+(POWER($F$8,2))/2)*(A45/365))/($F$8*SQRT(A45/365))-($F$8*SQRT(A45/365)),0,1,TRUE)</f>
        <v>189.54503431500166</v>
      </c>
      <c r="C45" s="20">
        <f>B45+($D$8)/(POWER(1+$G$8,A45/365))-$C$8</f>
        <v>21.27160447375013</v>
      </c>
      <c r="D45" s="21">
        <f>C45/$C$13</f>
        <v>0.7758640999342438</v>
      </c>
      <c r="E45" s="19">
        <v>321</v>
      </c>
      <c r="F45" s="20">
        <f>E45*NORMDIST(((LN(E45/$D$8))+($G$8+(POWER($F$8,2))/2)*($E$8/365))/($F$8*SQRT($E$8/365)),0,1,TRUE)-$D$8*EXP(-$G$8*($E$8/365))*NORMDIST(((LN(E45/$D$8))+($G$8+(POWER($F$8,2))/2)*($E$8/365))/($F$8*SQRT($E$8/365))-($F$8*SQRT($E$8/365)),0,1,TRUE)</f>
        <v>5.1631547184297555E-05</v>
      </c>
      <c r="G45" s="20">
        <f>F45+($D$8)/(POWER(1+$G$8,$E$8/365))-E45</f>
        <v>575.2189781642453</v>
      </c>
    </row>
    <row r="46" spans="1:7" ht="12.75">
      <c r="A46" s="19">
        <f>A45-1</f>
        <v>133</v>
      </c>
      <c r="B46" s="20">
        <f>$C$8*NORMDIST(((LN($C$8/$D$8))+($G$8+(POWER($F$8,2))/2)*(A46/365))/($F$8*SQRT(A46/365)),0,1,TRUE)-$D$8*EXP(-$G$8*(A46/365))*NORMDIST(((LN($C$8/$D$8))+($G$8+(POWER($F$8,2))/2)*(A46/365))/($F$8*SQRT(A46/365))-($F$8*SQRT(A46/365)),0,1,TRUE)</f>
        <v>189.32583049045274</v>
      </c>
      <c r="C46" s="20">
        <f>B46+($D$8)/(POWER(1+$G$8,A46/365))-$C$8</f>
        <v>21.075149029371232</v>
      </c>
      <c r="D46" s="21">
        <f>C46/$C$13</f>
        <v>0.7686985508230655</v>
      </c>
      <c r="E46" s="19">
        <v>331</v>
      </c>
      <c r="F46" s="20">
        <f>E46*NORMDIST(((LN(E46/$D$8))+($G$8+(POWER($F$8,2))/2)*($E$8/365))/($F$8*SQRT($E$8/365)),0,1,TRUE)-$D$8*EXP(-$G$8*($E$8/365))*NORMDIST(((LN(E46/$D$8))+($G$8+(POWER($F$8,2))/2)*($E$8/365))/($F$8*SQRT($E$8/365))-($F$8*SQRT($E$8/365)),0,1,TRUE)</f>
        <v>0.00010302021678767386</v>
      </c>
      <c r="G46" s="20">
        <f>F46+($D$8)/(POWER(1+$G$8,$E$8/365))-E46</f>
        <v>565.2190295529149</v>
      </c>
    </row>
    <row r="47" spans="1:7" ht="12.75">
      <c r="A47" s="19">
        <f>A46-1</f>
        <v>132</v>
      </c>
      <c r="B47" s="20">
        <f>$C$8*NORMDIST(((LN($C$8/$D$8))+($G$8+(POWER($F$8,2))/2)*(A47/365))/($F$8*SQRT(A47/365)),0,1,TRUE)-$D$8*EXP(-$G$8*(A47/365))*NORMDIST(((LN($C$8/$D$8))+($G$8+(POWER($F$8,2))/2)*(A47/365))/($F$8*SQRT(A47/365))-($F$8*SQRT(A47/365)),0,1,TRUE)</f>
        <v>189.10637249490617</v>
      </c>
      <c r="C47" s="20">
        <f>B47+($D$8)/(POWER(1+$G$8,A47/365))-$C$8</f>
        <v>20.878439990939796</v>
      </c>
      <c r="D47" s="21">
        <f>C47/$C$13</f>
        <v>0.7615237520795163</v>
      </c>
      <c r="E47" s="19">
        <v>341</v>
      </c>
      <c r="F47" s="20">
        <f>E47*NORMDIST(((LN(E47/$D$8))+($G$8+(POWER($F$8,2))/2)*($E$8/365))/($F$8*SQRT($E$8/365)),0,1,TRUE)-$D$8*EXP(-$G$8*($E$8/365))*NORMDIST(((LN(E47/$D$8))+($G$8+(POWER($F$8,2))/2)*($E$8/365))/($F$8*SQRT($E$8/365))-($F$8*SQRT($E$8/365)),0,1,TRUE)</f>
        <v>0.00019803033407357964</v>
      </c>
      <c r="G47" s="20">
        <f>F47+($D$8)/(POWER(1+$G$8,$E$8/365))-E47</f>
        <v>555.2191245630322</v>
      </c>
    </row>
    <row r="48" spans="1:7" ht="12.75">
      <c r="A48" s="19">
        <f>A47-1</f>
        <v>131</v>
      </c>
      <c r="B48" s="20">
        <f>$C$8*NORMDIST(((LN($C$8/$D$8))+($G$8+(POWER($F$8,2))/2)*(A48/365))/($F$8*SQRT(A48/365)),0,1,TRUE)-$D$8*EXP(-$G$8*(A48/365))*NORMDIST(((LN($C$8/$D$8))+($G$8+(POWER($F$8,2))/2)*(A48/365))/($F$8*SQRT(A48/365))-($F$8*SQRT(A48/365)),0,1,TRUE)</f>
        <v>188.88666232380376</v>
      </c>
      <c r="C48" s="20">
        <f>B48+($D$8)/(POWER(1+$G$8,A48/365))-$C$8</f>
        <v>20.68147935391221</v>
      </c>
      <c r="D48" s="21">
        <f>C48/$C$13</f>
        <v>0.7543397764862101</v>
      </c>
      <c r="E48" s="19">
        <v>351</v>
      </c>
      <c r="F48" s="20">
        <f>E48*NORMDIST(((LN(E48/$D$8))+($G$8+(POWER($F$8,2))/2)*($E$8/365))/($F$8*SQRT($E$8/365)),0,1,TRUE)-$D$8*EXP(-$G$8*($E$8/365))*NORMDIST(((LN(E48/$D$8))+($G$8+(POWER($F$8,2))/2)*($E$8/365))/($F$8*SQRT($E$8/365))-($F$8*SQRT($E$8/365)),0,1,TRUE)</f>
        <v>0.00036771390341054557</v>
      </c>
      <c r="G48" s="20">
        <f>F48+($D$8)/(POWER(1+$G$8,$E$8/365))-E48</f>
        <v>545.2192942466015</v>
      </c>
    </row>
    <row r="49" spans="1:7" ht="12.75">
      <c r="A49" s="19">
        <f>A48-1</f>
        <v>130</v>
      </c>
      <c r="B49" s="20">
        <f>$C$8*NORMDIST(((LN($C$8/$D$8))+($G$8+(POWER($F$8,2))/2)*(A49/365))/($F$8*SQRT(A49/365)),0,1,TRUE)-$D$8*EXP(-$G$8*(A49/365))*NORMDIST(((LN($C$8/$D$8))+($G$8+(POWER($F$8,2))/2)*(A49/365))/($F$8*SQRT(A49/365))-($F$8*SQRT(A49/365)),0,1,TRUE)</f>
        <v>188.66670207880236</v>
      </c>
      <c r="C49" s="20">
        <f>B49+($D$8)/(POWER(1+$G$8,A49/365))-$C$8</f>
        <v>20.484269219959742</v>
      </c>
      <c r="D49" s="21">
        <f>C49/$C$13</f>
        <v>0.7471467006998603</v>
      </c>
      <c r="E49" s="19">
        <v>361</v>
      </c>
      <c r="F49" s="20">
        <f>E49*NORMDIST(((LN(E49/$D$8))+($G$8+(POWER($F$8,2))/2)*($E$8/365))/($F$8*SQRT($E$8/365)),0,1,TRUE)-$D$8*EXP(-$G$8*($E$8/365))*NORMDIST(((LN(E49/$D$8))+($G$8+(POWER($F$8,2))/2)*($E$8/365))/($F$8*SQRT($E$8/365))-($F$8*SQRT($E$8/365)),0,1,TRUE)</f>
        <v>0.0006611714550534709</v>
      </c>
      <c r="G49" s="20">
        <f>F49+($D$8)/(POWER(1+$G$8,$E$8/365))-E49</f>
        <v>535.2195877041531</v>
      </c>
    </row>
    <row r="50" spans="1:7" ht="12.75">
      <c r="A50" s="19">
        <f>A49-1</f>
        <v>129</v>
      </c>
      <c r="B50" s="20">
        <f>$C$8*NORMDIST(((LN($C$8/$D$8))+($G$8+(POWER($F$8,2))/2)*(A50/365))/($F$8*SQRT(A50/365)),0,1,TRUE)-$D$8*EXP(-$G$8*(A50/365))*NORMDIST(((LN($C$8/$D$8))+($G$8+(POWER($F$8,2))/2)*(A50/365))/($F$8*SQRT(A50/365))-($F$8*SQRT(A50/365)),0,1,TRUE)</f>
        <v>188.44649397190494</v>
      </c>
      <c r="C50" s="20">
        <f>B50+($D$8)/(POWER(1+$G$8,A50/365))-$C$8</f>
        <v>20.28681180109993</v>
      </c>
      <c r="D50" s="21">
        <f>C50/$C$13</f>
        <v>0.7399446054019686</v>
      </c>
      <c r="E50" s="19">
        <v>371</v>
      </c>
      <c r="F50" s="20">
        <f>E50*NORMDIST(((LN(E50/$D$8))+($G$8+(POWER($F$8,2))/2)*($E$8/365))/($F$8*SQRT($E$8/365)),0,1,TRUE)-$D$8*EXP(-$G$8*($E$8/365))*NORMDIST(((LN(E50/$D$8))+($G$8+(POWER($F$8,2))/2)*($E$8/365))/($F$8*SQRT($E$8/365))-($F$8*SQRT($E$8/365)),0,1,TRUE)</f>
        <v>0.0011537270705818913</v>
      </c>
      <c r="G50" s="20">
        <f>F50+($D$8)/(POWER(1+$G$8,$E$8/365))-E50</f>
        <v>525.2200802597687</v>
      </c>
    </row>
    <row r="51" spans="1:7" ht="12.75">
      <c r="A51" s="19">
        <f>A50-1</f>
        <v>128</v>
      </c>
      <c r="B51" s="20">
        <f>$C$8*NORMDIST(((LN($C$8/$D$8))+($G$8+(POWER($F$8,2))/2)*(A51/365))/($F$8*SQRT(A51/365)),0,1,TRUE)-$D$8*EXP(-$G$8*(A51/365))*NORMDIST(((LN($C$8/$D$8))+($G$8+(POWER($F$8,2))/2)*(A51/365))/($F$8*SQRT(A51/365))-($F$8*SQRT(A51/365)),0,1,TRUE)</f>
        <v>188.22604032976426</v>
      </c>
      <c r="C51" s="20">
        <f>B51+($D$8)/(POWER(1+$G$8,A51/365))-$C$8</f>
        <v>20.089109424000753</v>
      </c>
      <c r="D51" s="21">
        <f>C51/$C$13</f>
        <v>0.7327335754558166</v>
      </c>
      <c r="E51" s="19">
        <v>381</v>
      </c>
      <c r="F51" s="20">
        <f>E51*NORMDIST(((LN(E51/$D$8))+($G$8+(POWER($F$8,2))/2)*($E$8/365))/($F$8*SQRT($E$8/365)),0,1,TRUE)-$D$8*EXP(-$G$8*($E$8/365))*NORMDIST(((LN(E51/$D$8))+($G$8+(POWER($F$8,2))/2)*($E$8/365))/($F$8*SQRT($E$8/365))-($F$8*SQRT($E$8/365)),0,1,TRUE)</f>
        <v>0.001957717662132298</v>
      </c>
      <c r="G51" s="20">
        <f>F51+($D$8)/(POWER(1+$G$8,$E$8/365))-E51</f>
        <v>515.2208842503602</v>
      </c>
    </row>
    <row r="52" spans="1:7" ht="12.75">
      <c r="A52" s="19">
        <f>A51-1</f>
        <v>127</v>
      </c>
      <c r="B52" s="20">
        <f>$C$8*NORMDIST(((LN($C$8/$D$8))+($G$8+(POWER($F$8,2))/2)*(A52/365))/($F$8*SQRT(A52/365)),0,1,TRUE)-$D$8*EXP(-$G$8*(A52/365))*NORMDIST(((LN($C$8/$D$8))+($G$8+(POWER($F$8,2))/2)*(A52/365))/($F$8*SQRT(A52/365))-($F$8*SQRT(A52/365)),0,1,TRUE)</f>
        <v>188.00534359817016</v>
      </c>
      <c r="C52" s="20">
        <f>B52+($D$8)/(POWER(1+$G$8,A52/365))-$C$8</f>
        <v>19.891164534466043</v>
      </c>
      <c r="D52" s="21">
        <f>C52/$C$13</f>
        <v>0.725513700070067</v>
      </c>
      <c r="E52" s="19">
        <v>391</v>
      </c>
      <c r="F52" s="20">
        <f>E52*NORMDIST(((LN(E52/$D$8))+($G$8+(POWER($F$8,2))/2)*($E$8/365))/($F$8*SQRT($E$8/365)),0,1,TRUE)-$D$8*EXP(-$G$8*($E$8/365))*NORMDIST(((LN(E52/$D$8))+($G$8+(POWER($F$8,2))/2)*($E$8/365))/($F$8*SQRT($E$8/365))-($F$8*SQRT($E$8/365)),0,1,TRUE)</f>
        <v>0.0032363208470932645</v>
      </c>
      <c r="G52" s="20">
        <f>F52+($D$8)/(POWER(1+$G$8,$E$8/365))-E52</f>
        <v>505.2221628535452</v>
      </c>
    </row>
    <row r="53" spans="1:7" ht="12.75">
      <c r="A53" s="19">
        <f>A52-1</f>
        <v>126</v>
      </c>
      <c r="B53" s="20">
        <f>$C$8*NORMDIST(((LN($C$8/$D$8))+($G$8+(POWER($F$8,2))/2)*(A53/365))/($F$8*SQRT(A53/365)),0,1,TRUE)-$D$8*EXP(-$G$8*(A53/365))*NORMDIST(((LN($C$8/$D$8))+($G$8+(POWER($F$8,2))/2)*(A53/365))/($F$8*SQRT(A53/365))-($F$8*SQRT(A53/365)),0,1,TRUE)</f>
        <v>187.7844063467162</v>
      </c>
      <c r="C53" s="20">
        <f>B53+($D$8)/(POWER(1+$G$8,A53/365))-$C$8</f>
        <v>19.69297970210414</v>
      </c>
      <c r="D53" s="21">
        <f>C53/$C$13</f>
        <v>0.7182850729690489</v>
      </c>
      <c r="E53" s="19">
        <v>401</v>
      </c>
      <c r="F53" s="20">
        <f>E53*NORMDIST(((LN(E53/$D$8))+($G$8+(POWER($F$8,2))/2)*($E$8/365))/($F$8*SQRT($E$8/365)),0,1,TRUE)-$D$8*EXP(-$G$8*($E$8/365))*NORMDIST(((LN(E53/$D$8))+($G$8+(POWER($F$8,2))/2)*($E$8/365))/($F$8*SQRT($E$8/365))-($F$8*SQRT($E$8/365)),0,1,TRUE)</f>
        <v>0.005220787952373601</v>
      </c>
      <c r="G53" s="20">
        <f>F53+($D$8)/(POWER(1+$G$8,$E$8/365))-E53</f>
        <v>495.22414732065045</v>
      </c>
    </row>
    <row r="54" spans="1:7" ht="12.75">
      <c r="A54" s="19">
        <f>A53-1</f>
        <v>125</v>
      </c>
      <c r="B54" s="20">
        <f>$C$8*NORMDIST(((LN($C$8/$D$8))+($G$8+(POWER($F$8,2))/2)*(A54/365))/($F$8*SQRT(A54/365)),0,1,TRUE)-$D$8*EXP(-$G$8*(A54/365))*NORMDIST(((LN($C$8/$D$8))+($G$8+(POWER($F$8,2))/2)*(A54/365))/($F$8*SQRT(A54/365))-($F$8*SQRT(A54/365)),0,1,TRUE)</f>
        <v>187.5632312736725</v>
      </c>
      <c r="C54" s="20">
        <f>B54+($D$8)/(POWER(1+$G$8,A54/365))-$C$8</f>
        <v>19.49455762520006</v>
      </c>
      <c r="D54" s="21">
        <f>C54/$C$13</f>
        <v>0.7110477925704666</v>
      </c>
      <c r="E54" s="19">
        <v>411</v>
      </c>
      <c r="F54" s="20">
        <f>E54*NORMDIST(((LN(E54/$D$8))+($G$8+(POWER($F$8,2))/2)*($E$8/365))/($F$8*SQRT($E$8/365)),0,1,TRUE)-$D$8*EXP(-$G$8*($E$8/365))*NORMDIST(((LN(E54/$D$8))+($G$8+(POWER($F$8,2))/2)*($E$8/365))/($F$8*SQRT($E$8/365))-($F$8*SQRT($E$8/365)),0,1,TRUE)</f>
        <v>0.008231351047280677</v>
      </c>
      <c r="G54" s="20">
        <f>F54+($D$8)/(POWER(1+$G$8,$E$8/365))-E54</f>
        <v>485.22715788374535</v>
      </c>
    </row>
    <row r="55" spans="1:7" ht="12.75">
      <c r="A55" s="19">
        <f>A54-1</f>
        <v>124</v>
      </c>
      <c r="B55" s="20">
        <f>$C$8*NORMDIST(((LN($C$8/$D$8))+($G$8+(POWER($F$8,2))/2)*(A55/365))/($F$8*SQRT(A55/365)),0,1,TRUE)-$D$8*EXP(-$G$8*(A55/365))*NORMDIST(((LN($C$8/$D$8))+($G$8+(POWER($F$8,2))/2)*(A55/365))/($F$8*SQRT(A55/365))-($F$8*SQRT(A55/365)),0,1,TRUE)</f>
        <v>187.34182121105982</v>
      </c>
      <c r="C55" s="20">
        <f>B55+($D$8)/(POWER(1+$G$8,A55/365))-$C$8</f>
        <v>19.29590113578911</v>
      </c>
      <c r="D55" s="21">
        <f>C55/$C$13</f>
        <v>0.7038019621704549</v>
      </c>
      <c r="E55" s="19">
        <v>421</v>
      </c>
      <c r="F55" s="20">
        <f>E55*NORMDIST(((LN(E55/$D$8))+($G$8+(POWER($F$8,2))/2)*($E$8/365))/($F$8*SQRT($E$8/365)),0,1,TRUE)-$D$8*EXP(-$G$8*($E$8/365))*NORMDIST(((LN(E55/$D$8))+($G$8+(POWER($F$8,2))/2)*($E$8/365))/($F$8*SQRT($E$8/365))-($F$8*SQRT($E$8/365)),0,1,TRUE)</f>
        <v>0.012701936289454624</v>
      </c>
      <c r="G55" s="20">
        <f>F55+($D$8)/(POWER(1+$G$8,$E$8/365))-E55</f>
        <v>475.23162846898754</v>
      </c>
    </row>
    <row r="56" spans="1:7" ht="12.75">
      <c r="A56" s="19">
        <f>A55-1</f>
        <v>123</v>
      </c>
      <c r="B56" s="20">
        <f>$C$8*NORMDIST(((LN($C$8/$D$8))+($G$8+(POWER($F$8,2))/2)*(A56/365))/($F$8*SQRT(A56/365)),0,1,TRUE)-$D$8*EXP(-$G$8*(A56/365))*NORMDIST(((LN($C$8/$D$8))+($G$8+(POWER($F$8,2))/2)*(A56/365))/($F$8*SQRT(A56/365))-($F$8*SQRT(A56/365)),0,1,TRUE)</f>
        <v>187.12017912993974</v>
      </c>
      <c r="C56" s="20">
        <f>B56+($D$8)/(POWER(1+$G$8,A56/365))-$C$8</f>
        <v>19.09701320494719</v>
      </c>
      <c r="D56" s="21">
        <f>C56/$C$13</f>
        <v>0.6965476901365387</v>
      </c>
      <c r="E56" s="19">
        <v>431</v>
      </c>
      <c r="F56" s="20">
        <f>E56*NORMDIST(((LN(E56/$D$8))+($G$8+(POWER($F$8,2))/2)*($E$8/365))/($F$8*SQRT($E$8/365)),0,1,TRUE)-$D$8*EXP(-$G$8*($E$8/365))*NORMDIST(((LN(E56/$D$8))+($G$8+(POWER($F$8,2))/2)*($E$8/365))/($F$8*SQRT($E$8/365))-($F$8*SQRT($E$8/365)),0,1,TRUE)</f>
        <v>0.019208644771252337</v>
      </c>
      <c r="G56" s="20">
        <f>F56+($D$8)/(POWER(1+$G$8,$E$8/365))-E56</f>
        <v>465.2381351774693</v>
      </c>
    </row>
    <row r="57" spans="1:7" ht="12.75">
      <c r="A57" s="19">
        <f>A56-1</f>
        <v>122</v>
      </c>
      <c r="B57" s="20">
        <f>$C$8*NORMDIST(((LN($C$8/$D$8))+($G$8+(POWER($F$8,2))/2)*(A57/365))/($F$8*SQRT(A57/365)),0,1,TRUE)-$D$8*EXP(-$G$8*(A57/365))*NORMDIST(((LN($C$8/$D$8))+($G$8+(POWER($F$8,2))/2)*(A57/365))/($F$8*SQRT(A57/365))-($F$8*SQRT(A57/365)),0,1,TRUE)</f>
        <v>186.898308145932</v>
      </c>
      <c r="C57" s="20">
        <f>B57+($D$8)/(POWER(1+$G$8,A57/365))-$C$8</f>
        <v>18.897896948308926</v>
      </c>
      <c r="D57" s="21">
        <f>C57/$C$13</f>
        <v>0.6892850901089027</v>
      </c>
      <c r="E57" s="19">
        <v>441</v>
      </c>
      <c r="F57" s="20">
        <f>E57*NORMDIST(((LN(E57/$D$8))+($G$8+(POWER($F$8,2))/2)*($E$8/365))/($F$8*SQRT($E$8/365)),0,1,TRUE)-$D$8*EXP(-$G$8*($E$8/365))*NORMDIST(((LN(E57/$D$8))+($G$8+(POWER($F$8,2))/2)*($E$8/365))/($F$8*SQRT($E$8/365))-($F$8*SQRT($E$8/365)),0,1,TRUE)</f>
        <v>0.028501764438437382</v>
      </c>
      <c r="G57" s="20">
        <f>F57+($D$8)/(POWER(1+$G$8,$E$8/365))-E57</f>
        <v>455.2474282971366</v>
      </c>
    </row>
    <row r="58" spans="1:7" ht="12.75">
      <c r="A58" s="19">
        <f>A57-1</f>
        <v>121</v>
      </c>
      <c r="B58" s="20">
        <f>$C$8*NORMDIST(((LN($C$8/$D$8))+($G$8+(POWER($F$8,2))/2)*(A58/365))/($F$8*SQRT(A58/365)),0,1,TRUE)-$D$8*EXP(-$G$8*(A58/365))*NORMDIST(((LN($C$8/$D$8))+($G$8+(POWER($F$8,2))/2)*(A58/365))/($F$8*SQRT(A58/365))-($F$8*SQRT(A58/365)),0,1,TRUE)</f>
        <v>186.6762115249702</v>
      </c>
      <c r="C58" s="20">
        <f>B58+($D$8)/(POWER(1+$G$8,A58/365))-$C$8</f>
        <v>18.698555631822956</v>
      </c>
      <c r="D58" s="21">
        <f>C58/$C$13</f>
        <v>0.6820142812103096</v>
      </c>
      <c r="E58" s="19">
        <v>451</v>
      </c>
      <c r="F58" s="20">
        <f>E58*NORMDIST(((LN(E58/$D$8))+($G$8+(POWER($F$8,2))/2)*($E$8/365))/($F$8*SQRT($E$8/365)),0,1,TRUE)-$D$8*EXP(-$G$8*($E$8/365))*NORMDIST(((LN(E58/$D$8))+($G$8+(POWER($F$8,2))/2)*($E$8/365))/($F$8*SQRT($E$8/365))-($F$8*SQRT($E$8/365)),0,1,TRUE)</f>
        <v>0.041540863384890936</v>
      </c>
      <c r="G58" s="20">
        <f>F58+($D$8)/(POWER(1+$G$8,$E$8/365))-E58</f>
        <v>445.26046739608296</v>
      </c>
    </row>
    <row r="59" spans="1:7" ht="12.75">
      <c r="A59" s="19">
        <f>A58-1</f>
        <v>120</v>
      </c>
      <c r="B59" s="20">
        <f>$C$8*NORMDIST(((LN($C$8/$D$8))+($G$8+(POWER($F$8,2))/2)*(A59/365))/($F$8*SQRT(A59/365)),0,1,TRUE)-$D$8*EXP(-$G$8*(A59/365))*NORMDIST(((LN($C$8/$D$8))+($G$8+(POWER($F$8,2))/2)*(A59/365))/($F$8*SQRT(A59/365))-($F$8*SQRT(A59/365)),0,1,TRUE)</f>
        <v>186.4538926893024</v>
      </c>
      <c r="C59" s="20">
        <f>B59+($D$8)/(POWER(1+$G$8,A59/365))-$C$8</f>
        <v>18.498992677750948</v>
      </c>
      <c r="D59" s="21">
        <f>C59/$C$13</f>
        <v>0.6747353882649106</v>
      </c>
      <c r="E59" s="19">
        <v>461</v>
      </c>
      <c r="F59" s="20">
        <f>E59*NORMDIST(((LN(E59/$D$8))+($G$8+(POWER($F$8,2))/2)*($E$8/365))/($F$8*SQRT($E$8/365)),0,1,TRUE)-$D$8*EXP(-$G$8*($E$8/365))*NORMDIST(((LN(E59/$D$8))+($G$8+(POWER($F$8,2))/2)*($E$8/365))/($F$8*SQRT($E$8/365))-($F$8*SQRT($E$8/365)),0,1,TRUE)</f>
        <v>0.05953229879904276</v>
      </c>
      <c r="G59" s="20">
        <f>F59+($D$8)/(POWER(1+$G$8,$E$8/365))-E59</f>
        <v>435.2784588314971</v>
      </c>
    </row>
    <row r="60" spans="1:7" ht="12.75">
      <c r="A60" s="19">
        <f>A59-1</f>
        <v>119</v>
      </c>
      <c r="B60" s="20">
        <f>$C$8*NORMDIST(((LN($C$8/$D$8))+($G$8+(POWER($F$8,2))/2)*(A60/365))/($F$8*SQRT(A60/365)),0,1,TRUE)-$D$8*EXP(-$G$8*(A60/365))*NORMDIST(((LN($C$8/$D$8))+($G$8+(POWER($F$8,2))/2)*(A60/365))/($F$8*SQRT(A60/365))-($F$8*SQRT(A60/365)),0,1,TRUE)</f>
        <v>186.23135522375537</v>
      </c>
      <c r="C60" s="20">
        <f>B60+($D$8)/(POWER(1+$G$8,A60/365))-$C$8</f>
        <v>18.299211670935392</v>
      </c>
      <c r="D60" s="21">
        <f>C60/$C$13</f>
        <v>0.6674485420268571</v>
      </c>
      <c r="E60" s="19">
        <v>471</v>
      </c>
      <c r="F60" s="20">
        <f>E60*NORMDIST(((LN(E60/$D$8))+($G$8+(POWER($F$8,2))/2)*($E$8/365))/($F$8*SQRT($E$8/365)),0,1,TRUE)-$D$8*EXP(-$G$8*($E$8/365))*NORMDIST(((LN(E60/$D$8))+($G$8+(POWER($F$8,2))/2)*($E$8/365))/($F$8*SQRT($E$8/365))-($F$8*SQRT($E$8/365)),0,1,TRUE)</f>
        <v>0.08396827089251535</v>
      </c>
      <c r="G60" s="20">
        <f>F60+($D$8)/(POWER(1+$G$8,$E$8/365))-E60</f>
        <v>425.3028948035907</v>
      </c>
    </row>
    <row r="61" spans="1:7" ht="12.75">
      <c r="A61" s="19">
        <f>A60-1</f>
        <v>118</v>
      </c>
      <c r="B61" s="20">
        <f>$C$8*NORMDIST(((LN($C$8/$D$8))+($G$8+(POWER($F$8,2))/2)*(A61/365))/($F$8*SQRT(A61/365)),0,1,TRUE)-$D$8*EXP(-$G$8*(A61/365))*NORMDIST(((LN($C$8/$D$8))+($G$8+(POWER($F$8,2))/2)*(A61/365))/($F$8*SQRT(A61/365))-($F$8*SQRT(A61/365)),0,1,TRUE)</f>
        <v>186.00860288226954</v>
      </c>
      <c r="C61" s="20">
        <f>B61+($D$8)/(POWER(1+$G$8,A61/365))-$C$8</f>
        <v>18.099216365330676</v>
      </c>
      <c r="D61" s="21">
        <f>C61/$C$13</f>
        <v>0.6601538794185164</v>
      </c>
      <c r="E61" s="19">
        <v>481</v>
      </c>
      <c r="F61" s="20">
        <f>E61*NORMDIST(((LN(E61/$D$8))+($G$8+(POWER($F$8,2))/2)*($E$8/365))/($F$8*SQRT($E$8/365)),0,1,TRUE)-$D$8*EXP(-$G$8*($E$8/365))*NORMDIST(((LN(E61/$D$8))+($G$8+(POWER($F$8,2))/2)*($E$8/365))/($F$8*SQRT($E$8/365))-($F$8*SQRT($E$8/365)),0,1,TRUE)</f>
        <v>0.1166663709175686</v>
      </c>
      <c r="G61" s="20">
        <f>F61+($D$8)/(POWER(1+$G$8,$E$8/365))-E61</f>
        <v>415.33559290361563</v>
      </c>
    </row>
    <row r="62" spans="1:7" ht="12.75">
      <c r="A62" s="19">
        <f>A61-1</f>
        <v>117</v>
      </c>
      <c r="B62" s="20">
        <f>$C$8*NORMDIST(((LN($C$8/$D$8))+($G$8+(POWER($F$8,2))/2)*(A62/365))/($F$8*SQRT(A62/365)),0,1,TRUE)-$D$8*EXP(-$G$8*(A62/365))*NORMDIST(((LN($C$8/$D$8))+($G$8+(POWER($F$8,2))/2)*(A62/365))/($F$8*SQRT(A62/365))-($F$8*SQRT(A62/365)),0,1,TRUE)</f>
        <v>185.78563959472274</v>
      </c>
      <c r="C62" s="20">
        <f>B62+($D$8)/(POWER(1+$G$8,A62/365))-$C$8</f>
        <v>17.8990106908293</v>
      </c>
      <c r="D62" s="21">
        <f>C62/$C$13</f>
        <v>0.6528515437794525</v>
      </c>
      <c r="E62" s="19">
        <v>491</v>
      </c>
      <c r="F62" s="20">
        <f>E62*NORMDIST(((LN(E62/$D$8))+($G$8+(POWER($F$8,2))/2)*($E$8/365))/($F$8*SQRT($E$8/365)),0,1,TRUE)-$D$8*EXP(-$G$8*($E$8/365))*NORMDIST(((LN(E62/$D$8))+($G$8+(POWER($F$8,2))/2)*($E$8/365))/($F$8*SQRT($E$8/365))-($F$8*SQRT($E$8/365)),0,1,TRUE)</f>
        <v>0.1598084292035704</v>
      </c>
      <c r="G62" s="20">
        <f>F62+($D$8)/(POWER(1+$G$8,$E$8/365))-E62</f>
        <v>405.3787349619017</v>
      </c>
    </row>
    <row r="63" spans="1:7" ht="12.75">
      <c r="A63" s="19">
        <f>A62-1</f>
        <v>116</v>
      </c>
      <c r="B63" s="20">
        <f>$C$8*NORMDIST(((LN($C$8/$D$8))+($G$8+(POWER($F$8,2))/2)*(A63/365))/($F$8*SQRT(A63/365)),0,1,TRUE)-$D$8*EXP(-$G$8*(A63/365))*NORMDIST(((LN($C$8/$D$8))+($G$8+(POWER($F$8,2))/2)*(A63/365))/($F$8*SQRT(A63/365))-($F$8*SQRT(A63/365)),0,1,TRUE)</f>
        <v>185.56246947405168</v>
      </c>
      <c r="C63" s="20">
        <f>B63+($D$8)/(POWER(1+$G$8,A63/365))-$C$8</f>
        <v>17.69859876038322</v>
      </c>
      <c r="D63" s="21">
        <f>C63/$C$13</f>
        <v>0.6455416851261706</v>
      </c>
      <c r="E63" s="19">
        <v>501</v>
      </c>
      <c r="F63" s="20">
        <f>E63*NORMDIST(((LN(E63/$D$8))+($G$8+(POWER($F$8,2))/2)*($E$8/365))/($F$8*SQRT($E$8/365)),0,1,TRUE)-$D$8*EXP(-$G$8*($E$8/365))*NORMDIST(((LN(E63/$D$8))+($G$8+(POWER($F$8,2))/2)*($E$8/365))/($F$8*SQRT($E$8/365))-($F$8*SQRT($E$8/365)),0,1,TRUE)</f>
        <v>0.21597737307611586</v>
      </c>
      <c r="G63" s="20">
        <f>F63+($D$8)/(POWER(1+$G$8,$E$8/365))-E63</f>
        <v>395.43490390577426</v>
      </c>
    </row>
    <row r="64" spans="1:7" ht="12.75">
      <c r="A64" s="19">
        <f>A63-1</f>
        <v>115</v>
      </c>
      <c r="B64" s="20">
        <f>$C$8*NORMDIST(((LN($C$8/$D$8))+($G$8+(POWER($F$8,2))/2)*(A64/365))/($F$8*SQRT(A64/365)),0,1,TRUE)-$D$8*EXP(-$G$8*(A64/365))*NORMDIST(((LN($C$8/$D$8))+($G$8+(POWER($F$8,2))/2)*(A64/365))/($F$8*SQRT(A64/365))-($F$8*SQRT(A64/365)),0,1,TRUE)</f>
        <v>185.33909682368994</v>
      </c>
      <c r="C64" s="20">
        <f>B64+($D$8)/(POWER(1+$G$8,A64/365))-$C$8</f>
        <v>17.497984877439876</v>
      </c>
      <c r="D64" s="21">
        <f>C64/$C$13</f>
        <v>0.6382244604233407</v>
      </c>
      <c r="E64" s="19">
        <v>511</v>
      </c>
      <c r="F64" s="20">
        <f>E64*NORMDIST(((LN(E64/$D$8))+($G$8+(POWER($F$8,2))/2)*($E$8/365))/($F$8*SQRT($E$8/365)),0,1,TRUE)-$D$8*EXP(-$G$8*($E$8/365))*NORMDIST(((LN(E64/$D$8))+($G$8+(POWER($F$8,2))/2)*($E$8/365))/($F$8*SQRT($E$8/365))-($F$8*SQRT($E$8/365)),0,1,TRUE)</f>
        <v>0.288190762644728</v>
      </c>
      <c r="G64" s="20">
        <f>F64+($D$8)/(POWER(1+$G$8,$E$8/365))-E64</f>
        <v>385.5071172953428</v>
      </c>
    </row>
    <row r="65" spans="1:7" ht="12.75">
      <c r="A65" s="19">
        <f>A64-1</f>
        <v>114</v>
      </c>
      <c r="B65" s="20">
        <f>$C$8*NORMDIST(((LN($C$8/$D$8))+($G$8+(POWER($F$8,2))/2)*(A65/365))/($F$8*SQRT(A65/365)),0,1,TRUE)-$D$8*EXP(-$G$8*(A65/365))*NORMDIST(((LN($C$8/$D$8))+($G$8+(POWER($F$8,2))/2)*(A65/365))/($F$8*SQRT(A65/365))-($F$8*SQRT(A65/365)),0,1,TRUE)</f>
        <v>185.11552614533684</v>
      </c>
      <c r="C65" s="20">
        <f>B65+($D$8)/(POWER(1+$G$8,A65/365))-$C$8</f>
        <v>17.297173543713598</v>
      </c>
      <c r="D65" s="21">
        <f>C65/$C$13</f>
        <v>0.6309000338672528</v>
      </c>
      <c r="E65" s="19">
        <v>521</v>
      </c>
      <c r="F65" s="20">
        <f>E65*NORMDIST(((LN(E65/$D$8))+($G$8+(POWER($F$8,2))/2)*($E$8/365))/($F$8*SQRT($E$8/365)),0,1,TRUE)-$D$8*EXP(-$G$8*($E$8/365))*NORMDIST(((LN(E65/$D$8))+($G$8+(POWER($F$8,2))/2)*($E$8/365))/($F$8*SQRT($E$8/365))-($F$8*SQRT($E$8/365)),0,1,TRUE)</f>
        <v>0.3799296884204528</v>
      </c>
      <c r="G65" s="20">
        <f>F65+($D$8)/(POWER(1+$G$8,$E$8/365))-E65</f>
        <v>375.5988562211186</v>
      </c>
    </row>
    <row r="66" spans="1:7" ht="12.75">
      <c r="A66" s="19">
        <f>A65-1</f>
        <v>113</v>
      </c>
      <c r="B66" s="20">
        <f>$C$8*NORMDIST(((LN($C$8/$D$8))+($G$8+(POWER($F$8,2))/2)*(A66/365))/($F$8*SQRT(A66/365)),0,1,TRUE)-$D$8*EXP(-$G$8*(A66/365))*NORMDIST(((LN($C$8/$D$8))+($G$8+(POWER($F$8,2))/2)*(A66/365))/($F$8*SQRT(A66/365))-($F$8*SQRT(A66/365)),0,1,TRUE)</f>
        <v>184.89176214707334</v>
      </c>
      <c r="C66" s="20">
        <f>B66+($D$8)/(POWER(1+$G$8,A66/365))-$C$8</f>
        <v>17.096169467300115</v>
      </c>
      <c r="D66" s="21">
        <f>C66/$C$13</f>
        <v>0.6235685771817869</v>
      </c>
      <c r="E66" s="19">
        <v>531</v>
      </c>
      <c r="F66" s="20">
        <f>E66*NORMDIST(((LN(E66/$D$8))+($G$8+(POWER($F$8,2))/2)*($E$8/365))/($F$8*SQRT($E$8/365)),0,1,TRUE)-$D$8*EXP(-$G$8*($E$8/365))*NORMDIST(((LN(E66/$D$8))+($G$8+(POWER($F$8,2))/2)*($E$8/365))/($F$8*SQRT($E$8/365))-($F$8*SQRT($E$8/365)),0,1,TRUE)</f>
        <v>0.4951617886643369</v>
      </c>
      <c r="G66" s="20">
        <f>F66+($D$8)/(POWER(1+$G$8,$E$8/365))-E66</f>
        <v>365.7140883213624</v>
      </c>
    </row>
    <row r="67" spans="1:7" ht="12.75">
      <c r="A67" s="19">
        <f>A66-1</f>
        <v>112</v>
      </c>
      <c r="B67" s="20">
        <f>$C$8*NORMDIST(((LN($C$8/$D$8))+($G$8+(POWER($F$8,2))/2)*(A67/365))/($F$8*SQRT(A67/365)),0,1,TRUE)-$D$8*EXP(-$G$8*(A67/365))*NORMDIST(((LN($C$8/$D$8))+($G$8+(POWER($F$8,2))/2)*(A67/365))/($F$8*SQRT(A67/365))-($F$8*SQRT(A67/365)),0,1,TRUE)</f>
        <v>184.66780975184213</v>
      </c>
      <c r="C67" s="20">
        <f>B67+($D$8)/(POWER(1+$G$8,A67/365))-$C$8</f>
        <v>16.89497757115646</v>
      </c>
      <c r="D67" s="21">
        <f>C67/$C$13</f>
        <v>0.6162302699277107</v>
      </c>
      <c r="E67" s="19">
        <v>541</v>
      </c>
      <c r="F67" s="20">
        <f>E67*NORMDIST(((LN(E67/$D$8))+($G$8+(POWER($F$8,2))/2)*($E$8/365))/($F$8*SQRT($E$8/365)),0,1,TRUE)-$D$8*EXP(-$G$8*($E$8/365))*NORMDIST(((LN(E67/$D$8))+($G$8+(POWER($F$8,2))/2)*($E$8/365))/($F$8*SQRT($E$8/365))-($F$8*SQRT($E$8/365)),0,1,TRUE)</f>
        <v>0.638357272979051</v>
      </c>
      <c r="G67" s="20">
        <f>F67+($D$8)/(POWER(1+$G$8,$E$8/365))-E67</f>
        <v>355.8572838056772</v>
      </c>
    </row>
    <row r="68" spans="1:7" ht="12.75">
      <c r="A68" s="19">
        <f>A67-1</f>
        <v>111</v>
      </c>
      <c r="B68" s="20">
        <f>$C$8*NORMDIST(((LN($C$8/$D$8))+($G$8+(POWER($F$8,2))/2)*(A68/365))/($F$8*SQRT(A68/365)),0,1,TRUE)-$D$8*EXP(-$G$8*(A68/365))*NORMDIST(((LN($C$8/$D$8))+($G$8+(POWER($F$8,2))/2)*(A68/365))/($F$8*SQRT(A68/365))-($F$8*SQRT(A68/365)),0,1,TRUE)</f>
        <v>184.4436741063122</v>
      </c>
      <c r="C68" s="20">
        <f>B68+($D$8)/(POWER(1+$G$8,A68/365))-$C$8</f>
        <v>16.693603001966267</v>
      </c>
      <c r="D68" s="21">
        <f>C68/$C$13</f>
        <v>0.6088852998260337</v>
      </c>
      <c r="E68" s="19">
        <v>551</v>
      </c>
      <c r="F68" s="20">
        <f>E68*NORMDIST(((LN(E68/$D$8))+($G$8+(POWER($F$8,2))/2)*($E$8/365))/($F$8*SQRT($E$8/365)),0,1,TRUE)-$D$8*EXP(-$G$8*($E$8/365))*NORMDIST(((LN(E68/$D$8))+($G$8+(POWER($F$8,2))/2)*($E$8/365))/($F$8*SQRT($E$8/365))-($F$8*SQRT($E$8/365)),0,1,TRUE)</f>
        <v>0.8144970156267721</v>
      </c>
      <c r="G68" s="20">
        <f>F68+($D$8)/(POWER(1+$G$8,$E$8/365))-E68</f>
        <v>346.0334235483249</v>
      </c>
    </row>
    <row r="69" spans="1:7" ht="12.75">
      <c r="A69" s="19">
        <f>A68-1</f>
        <v>110</v>
      </c>
      <c r="B69" s="20">
        <f>$C$8*NORMDIST(((LN($C$8/$D$8))+($G$8+(POWER($F$8,2))/2)*(A69/365))/($F$8*SQRT(A69/365)),0,1,TRUE)-$D$8*EXP(-$G$8*(A69/365))*NORMDIST(((LN($C$8/$D$8))+($G$8+(POWER($F$8,2))/2)*(A69/365))/($F$8*SQRT(A69/365))-($F$8*SQRT(A69/365)),0,1,TRUE)</f>
        <v>184.21936059014354</v>
      </c>
      <c r="C69" s="20">
        <f>B69+($D$8)/(POWER(1+$G$8,A69/365))-$C$8</f>
        <v>16.492051139404566</v>
      </c>
      <c r="D69" s="21">
        <f>C69/$C$13</f>
        <v>0.6015338630959328</v>
      </c>
      <c r="E69" s="19">
        <v>561</v>
      </c>
      <c r="F69" s="20">
        <f>E69*NORMDIST(((LN(E69/$D$8))+($G$8+(POWER($F$8,2))/2)*($E$8/365))/($F$8*SQRT($E$8/365)),0,1,TRUE)-$D$8*EXP(-$G$8*($E$8/365))*NORMDIST(((LN(E69/$D$8))+($G$8+(POWER($F$8,2))/2)*($E$8/365))/($F$8*SQRT($E$8/365))-($F$8*SQRT($E$8/365)),0,1,TRUE)</f>
        <v>1.0290719986322756</v>
      </c>
      <c r="G69" s="20">
        <f>F69+($D$8)/(POWER(1+$G$8,$E$8/365))-E69</f>
        <v>336.2479985313304</v>
      </c>
    </row>
    <row r="70" spans="1:7" ht="12.75">
      <c r="A70" s="19">
        <f>A69-1</f>
        <v>109</v>
      </c>
      <c r="B70" s="20">
        <f>$C$8*NORMDIST(((LN($C$8/$D$8))+($G$8+(POWER($F$8,2))/2)*(A70/365))/($F$8*SQRT(A70/365)),0,1,TRUE)-$D$8*EXP(-$G$8*(A70/365))*NORMDIST(((LN($C$8/$D$8))+($G$8+(POWER($F$8,2))/2)*(A70/365))/($F$8*SQRT(A70/365))-($F$8*SQRT(A70/365)),0,1,TRUE)</f>
        <v>183.99487482567565</v>
      </c>
      <c r="C70" s="20">
        <f>B70+($D$8)/(POWER(1+$G$8,A70/365))-$C$8</f>
        <v>16.29032760582527</v>
      </c>
      <c r="D70" s="21">
        <f>C70/$C$13</f>
        <v>0.5941761648080958</v>
      </c>
      <c r="E70" s="19">
        <v>571</v>
      </c>
      <c r="F70" s="20">
        <f>E70*NORMDIST(((LN(E70/$D$8))+($G$8+(POWER($F$8,2))/2)*($E$8/365))/($F$8*SQRT($E$8/365)),0,1,TRUE)-$D$8*EXP(-$G$8*($E$8/365))*NORMDIST(((LN(E70/$D$8))+($G$8+(POWER($F$8,2))/2)*($E$8/365))/($F$8*SQRT($E$8/365))-($F$8*SQRT($E$8/365)),0,1,TRUE)</f>
        <v>1.2880736304030425</v>
      </c>
      <c r="G70" s="20">
        <f>F70+($D$8)/(POWER(1+$G$8,$E$8/365))-E70</f>
        <v>326.5070001631011</v>
      </c>
    </row>
    <row r="71" spans="1:7" ht="12.75">
      <c r="A71" s="19">
        <f>A70-1</f>
        <v>108</v>
      </c>
      <c r="B71" s="20">
        <f>$C$8*NORMDIST(((LN($C$8/$D$8))+($G$8+(POWER($F$8,2))/2)*(A71/365))/($F$8*SQRT(A71/365)),0,1,TRUE)-$D$8*EXP(-$G$8*(A71/365))*NORMDIST(((LN($C$8/$D$8))+($G$8+(POWER($F$8,2))/2)*(A71/365))/($F$8*SQRT(A71/365))-($F$8*SQRT(A71/365)),0,1,TRUE)</f>
        <v>183.7702226880633</v>
      </c>
      <c r="C71" s="20">
        <f>B71+($D$8)/(POWER(1+$G$8,A71/365))-$C$8</f>
        <v>16.08843827639771</v>
      </c>
      <c r="D71" s="21">
        <f>C71/$C$13</f>
        <v>0.5868124192544429</v>
      </c>
      <c r="E71" s="19">
        <v>581</v>
      </c>
      <c r="F71" s="20">
        <f>E71*NORMDIST(((LN(E71/$D$8))+($G$8+(POWER($F$8,2))/2)*($E$8/365))/($F$8*SQRT($E$8/365)),0,1,TRUE)-$D$8*EXP(-$G$8*($E$8/365))*NORMDIST(((LN(E71/$D$8))+($G$8+(POWER($F$8,2))/2)*($E$8/365))/($F$8*SQRT($E$8/365))-($F$8*SQRT($E$8/365)),0,1,TRUE)</f>
        <v>1.5979747288556716</v>
      </c>
      <c r="G71" s="20">
        <f>F71+($D$8)/(POWER(1+$G$8,$E$8/365))-E71</f>
        <v>316.81690126155377</v>
      </c>
    </row>
    <row r="72" spans="1:7" ht="12.75">
      <c r="A72" s="19">
        <f>A71-1</f>
        <v>107</v>
      </c>
      <c r="B72" s="20">
        <f>$C$8*NORMDIST(((LN($C$8/$D$8))+($G$8+(POWER($F$8,2))/2)*(A72/365))/($F$8*SQRT(A72/365)),0,1,TRUE)-$D$8*EXP(-$G$8*(A72/365))*NORMDIST(((LN($C$8/$D$8))+($G$8+(POWER($F$8,2))/2)*(A72/365))/($F$8*SQRT(A72/365))-($F$8*SQRT(A72/365)),0,1,TRUE)</f>
        <v>183.54541031587326</v>
      </c>
      <c r="C72" s="20">
        <f>B72+($D$8)/(POWER(1+$G$8,A72/365))-$C$8</f>
        <v>15.886389289703175</v>
      </c>
      <c r="D72" s="21">
        <f>C72/$C$13</f>
        <v>0.5794428503346263</v>
      </c>
      <c r="E72" s="19">
        <v>591</v>
      </c>
      <c r="F72" s="20">
        <f>E72*NORMDIST(((LN(E72/$D$8))+($G$8+(POWER($F$8,2))/2)*($E$8/365))/($F$8*SQRT($E$8/365)),0,1,TRUE)-$D$8*EXP(-$G$8*($E$8/365))*NORMDIST(((LN(E72/$D$8))+($G$8+(POWER($F$8,2))/2)*($E$8/365))/($F$8*SQRT($E$8/365))-($F$8*SQRT($E$8/365)),0,1,TRUE)</f>
        <v>1.9657012270969112</v>
      </c>
      <c r="G72" s="20">
        <f>F72+($D$8)/(POWER(1+$G$8,$E$8/365))-E72</f>
        <v>307.18462775979503</v>
      </c>
    </row>
    <row r="73" spans="1:7" ht="12.75">
      <c r="A73" s="19">
        <f>A72-1</f>
        <v>106</v>
      </c>
      <c r="B73" s="20">
        <f>$C$8*NORMDIST(((LN($C$8/$D$8))+($G$8+(POWER($F$8,2))/2)*(A73/365))/($F$8*SQRT(A73/365)),0,1,TRUE)-$D$8*EXP(-$G$8*(A73/365))*NORMDIST(((LN($C$8/$D$8))+($G$8+(POWER($F$8,2))/2)*(A73/365))/($F$8*SQRT(A73/365))-($F$8*SQRT(A73/365)),0,1,TRUE)</f>
        <v>183.3204441221801</v>
      </c>
      <c r="C73" s="20">
        <f>B73+($D$8)/(POWER(1+$G$8,A73/365))-$C$8</f>
        <v>15.684187058831185</v>
      </c>
      <c r="D73" s="21">
        <f>C73/$C$13</f>
        <v>0.572067691960758</v>
      </c>
      <c r="E73" s="19">
        <v>601</v>
      </c>
      <c r="F73" s="20">
        <f>E73*NORMDIST(((LN(E73/$D$8))+($G$8+(POWER($F$8,2))/2)*($E$8/365))/($F$8*SQRT($E$8/365)),0,1,TRUE)-$D$8*EXP(-$G$8*($E$8/365))*NORMDIST(((LN(E73/$D$8))+($G$8+(POWER($F$8,2))/2)*($E$8/365))/($F$8*SQRT($E$8/365))-($F$8*SQRT($E$8/365)),0,1,TRUE)</f>
        <v>2.398594923199706</v>
      </c>
      <c r="G73" s="20">
        <f>F73+($D$8)/(POWER(1+$G$8,$E$8/365))-E73</f>
        <v>297.61752145589776</v>
      </c>
    </row>
    <row r="74" spans="1:7" ht="12.75">
      <c r="A74" s="19">
        <f>A73-1</f>
        <v>105</v>
      </c>
      <c r="B74" s="20">
        <f>$C$8*NORMDIST(((LN($C$8/$D$8))+($G$8+(POWER($F$8,2))/2)*(A74/365))/($F$8*SQRT(A74/365)),0,1,TRUE)-$D$8*EXP(-$G$8*(A74/365))*NORMDIST(((LN($C$8/$D$8))+($G$8+(POWER($F$8,2))/2)*(A74/365))/($F$8*SQRT(A74/365))-($F$8*SQRT(A74/365)),0,1,TRUE)</f>
        <v>183.0953308061728</v>
      </c>
      <c r="C74" s="20">
        <f>B74+($D$8)/(POWER(1+$G$8,A74/365))-$C$8</f>
        <v>15.481838282985109</v>
      </c>
      <c r="D74" s="21">
        <f>C74/$C$13</f>
        <v>0.564687188480715</v>
      </c>
      <c r="E74" s="19">
        <v>611</v>
      </c>
      <c r="F74" s="20">
        <f>E74*NORMDIST(((LN(E74/$D$8))+($G$8+(POWER($F$8,2))/2)*($E$8/365))/($F$8*SQRT($E$8/365)),0,1,TRUE)-$D$8*EXP(-$G$8*($E$8/365))*NORMDIST(((LN(E74/$D$8))+($G$8+(POWER($F$8,2))/2)*($E$8/365))/($F$8*SQRT($E$8/365))-($F$8*SQRT($E$8/365)),0,1,TRUE)</f>
        <v>2.9043678431560025</v>
      </c>
      <c r="G74" s="20">
        <f>F74+($D$8)/(POWER(1+$G$8,$E$8/365))-E74</f>
        <v>288.12329437585413</v>
      </c>
    </row>
    <row r="75" spans="1:7" ht="12.75">
      <c r="A75" s="19">
        <f>A74-1</f>
        <v>104</v>
      </c>
      <c r="B75" s="20">
        <f>$C$8*NORMDIST(((LN($C$8/$D$8))+($G$8+(POWER($F$8,2))/2)*(A75/365))/($F$8*SQRT(A75/365)),0,1,TRUE)-$D$8*EXP(-$G$8*(A75/365))*NORMDIST(((LN($C$8/$D$8))+($G$8+(POWER($F$8,2))/2)*(A75/365))/($F$8*SQRT(A75/365))-($F$8*SQRT(A75/365)),0,1,TRUE)</f>
        <v>182.87007736530893</v>
      </c>
      <c r="C75" s="20">
        <f>B75+($D$8)/(POWER(1+$G$8,A75/365))-$C$8</f>
        <v>15.279349959637102</v>
      </c>
      <c r="D75" s="21">
        <f>C75/$C$13</f>
        <v>0.5573015951214803</v>
      </c>
      <c r="E75" s="19">
        <v>621</v>
      </c>
      <c r="F75" s="20">
        <f>E75*NORMDIST(((LN(E75/$D$8))+($G$8+(POWER($F$8,2))/2)*($E$8/365))/($F$8*SQRT($E$8/365)),0,1,TRUE)-$D$8*EXP(-$G$8*($E$8/365))*NORMDIST(((LN(E75/$D$8))+($G$8+(POWER($F$8,2))/2)*($E$8/365))/($F$8*SQRT($E$8/365))-($F$8*SQRT($E$8/365)),0,1,TRUE)</f>
        <v>3.4910490087463657</v>
      </c>
      <c r="G75" s="20">
        <f>F75+($D$8)/(POWER(1+$G$8,$E$8/365))-E75</f>
        <v>278.70997554144446</v>
      </c>
    </row>
    <row r="76" spans="1:7" ht="12.75">
      <c r="A76" s="19">
        <f>A75-1</f>
        <v>103</v>
      </c>
      <c r="B76" s="20">
        <f>$C$8*NORMDIST(((LN($C$8/$D$8))+($G$8+(POWER($F$8,2))/2)*(A76/365))/($F$8*SQRT(A76/365)),0,1,TRUE)-$D$8*EXP(-$G$8*(A76/365))*NORMDIST(((LN($C$8/$D$8))+($G$8+(POWER($F$8,2))/2)*(A76/365))/($F$8*SQRT(A76/365))-($F$8*SQRT(A76/365)),0,1,TRUE)</f>
        <v>182.644691108041</v>
      </c>
      <c r="C76" s="20">
        <f>B76+($D$8)/(POWER(1+$G$8,A76/365))-$C$8</f>
        <v>15.076729397255122</v>
      </c>
      <c r="D76" s="21">
        <f>C76/$C$13</f>
        <v>0.5499111784533506</v>
      </c>
      <c r="E76" s="19">
        <v>631</v>
      </c>
      <c r="F76" s="20">
        <f>E76*NORMDIST(((LN(E76/$D$8))+($G$8+(POWER($F$8,2))/2)*($E$8/365))/($F$8*SQRT($E$8/365)),0,1,TRUE)-$D$8*EXP(-$G$8*($E$8/365))*NORMDIST(((LN(E76/$D$8))+($G$8+(POWER($F$8,2))/2)*($E$8/365))/($F$8*SQRT($E$8/365))-($F$8*SQRT($E$8/365)),0,1,TRUE)</f>
        <v>4.166924592670128</v>
      </c>
      <c r="G76" s="20">
        <f>F76+($D$8)/(POWER(1+$G$8,$E$8/365))-E76</f>
        <v>269.3858511253683</v>
      </c>
    </row>
    <row r="77" spans="1:7" ht="12.75">
      <c r="A77" s="19">
        <f>A76-1</f>
        <v>102</v>
      </c>
      <c r="B77" s="20">
        <f>$C$8*NORMDIST(((LN($C$8/$D$8))+($G$8+(POWER($F$8,2))/2)*(A77/365))/($F$8*SQRT(A77/365)),0,1,TRUE)-$D$8*EXP(-$G$8*(A77/365))*NORMDIST(((LN($C$8/$D$8))+($G$8+(POWER($F$8,2))/2)*(A77/365))/($F$8*SQRT(A77/365))-($F$8*SQRT(A77/365)),0,1,TRUE)</f>
        <v>182.41917966714368</v>
      </c>
      <c r="C77" s="20">
        <f>B77+($D$8)/(POWER(1+$G$8,A77/365))-$C$8</f>
        <v>14.87398422862725</v>
      </c>
      <c r="D77" s="21">
        <f>C77/$C$13</f>
        <v>0.5425162168759295</v>
      </c>
      <c r="E77" s="19">
        <v>641</v>
      </c>
      <c r="F77" s="20">
        <f>E77*NORMDIST(((LN(E77/$D$8))+($G$8+(POWER($F$8,2))/2)*($E$8/365))/($F$8*SQRT($E$8/365)),0,1,TRUE)-$D$8*EXP(-$G$8*($E$8/365))*NORMDIST(((LN(E77/$D$8))+($G$8+(POWER($F$8,2))/2)*($E$8/365))/($F$8*SQRT($E$8/365))-($F$8*SQRT($E$8/365)),0,1,TRUE)</f>
        <v>4.940472596603385</v>
      </c>
      <c r="G77" s="20">
        <f>F77+($D$8)/(POWER(1+$G$8,$E$8/365))-E77</f>
        <v>260.1593991293015</v>
      </c>
    </row>
    <row r="78" spans="1:7" ht="12.75">
      <c r="A78" s="19">
        <f>A77-1</f>
        <v>101</v>
      </c>
      <c r="B78" s="20">
        <f>$C$8*NORMDIST(((LN($C$8/$D$8))+($G$8+(POWER($F$8,2))/2)*(A78/365))/($F$8*SQRT(A78/365)),0,1,TRUE)-$D$8*EXP(-$G$8*(A78/365))*NORMDIST(((LN($C$8/$D$8))+($G$8+(POWER($F$8,2))/2)*(A78/365))/($F$8*SQRT(A78/365))-($F$8*SQRT(A78/365)),0,1,TRUE)</f>
        <v>182.19355101367864</v>
      </c>
      <c r="C78" s="20">
        <f>B78+($D$8)/(POWER(1+$G$8,A78/365))-$C$8</f>
        <v>14.6711224248304</v>
      </c>
      <c r="D78" s="21">
        <f>C78/$C$13</f>
        <v>0.5351170011276248</v>
      </c>
      <c r="E78" s="19">
        <v>651</v>
      </c>
      <c r="F78" s="20">
        <f>E78*NORMDIST(((LN(E78/$D$8))+($G$8+(POWER($F$8,2))/2)*($E$8/365))/($F$8*SQRT($E$8/365)),0,1,TRUE)-$D$8*EXP(-$G$8*($E$8/365))*NORMDIST(((LN(E78/$D$8))+($G$8+(POWER($F$8,2))/2)*($E$8/365))/($F$8*SQRT($E$8/365))-($F$8*SQRT($E$8/365)),0,1,TRUE)</f>
        <v>5.820293300672844</v>
      </c>
      <c r="G78" s="20">
        <f>F78+($D$8)/(POWER(1+$G$8,$E$8/365))-E78</f>
        <v>251.0392198333709</v>
      </c>
    </row>
    <row r="79" spans="1:7" ht="12.75">
      <c r="A79" s="19">
        <f>A78-1</f>
        <v>100</v>
      </c>
      <c r="B79" s="20">
        <f>$C$8*NORMDIST(((LN($C$8/$D$8))+($G$8+(POWER($F$8,2))/2)*(A79/365))/($F$8*SQRT(A79/365)),0,1,TRUE)-$D$8*EXP(-$G$8*(A79/365))*NORMDIST(((LN($C$8/$D$8))+($G$8+(POWER($F$8,2))/2)*(A79/365))/($F$8*SQRT(A79/365))-($F$8*SQRT(A79/365)),0,1,TRUE)</f>
        <v>181.9678134716263</v>
      </c>
      <c r="C79" s="20">
        <f>B79+($D$8)/(POWER(1+$G$8,A79/365))-$C$8</f>
        <v>14.468152309859988</v>
      </c>
      <c r="D79" s="21">
        <f>C79/$C$13</f>
        <v>0.5277138348192535</v>
      </c>
      <c r="E79" s="19">
        <v>661</v>
      </c>
      <c r="F79" s="20">
        <f>E79*NORMDIST(((LN(E79/$D$8))+($G$8+(POWER($F$8,2))/2)*($E$8/365))/($F$8*SQRT($E$8/365)),0,1,TRUE)-$D$8*EXP(-$G$8*($E$8/365))*NORMDIST(((LN(E79/$D$8))+($G$8+(POWER($F$8,2))/2)*($E$8/365))/($F$8*SQRT($E$8/365))-($F$8*SQRT($E$8/365)),0,1,TRUE)</f>
        <v>6.815036803852379</v>
      </c>
      <c r="G79" s="20">
        <f>F79+($D$8)/(POWER(1+$G$8,$E$8/365))-E79</f>
        <v>242.03396333655053</v>
      </c>
    </row>
    <row r="80" spans="1:7" ht="12.75">
      <c r="A80" s="19">
        <f>A79-1</f>
        <v>99</v>
      </c>
      <c r="B80" s="20">
        <f>$C$8*NORMDIST(((LN($C$8/$D$8))+($G$8+(POWER($F$8,2))/2)*(A80/365))/($F$8*SQRT(A80/365)),0,1,TRUE)-$D$8*EXP(-$G$8*(A80/365))*NORMDIST(((LN($C$8/$D$8))+($G$8+(POWER($F$8,2))/2)*(A80/365))/($F$8*SQRT(A80/365))-($F$8*SQRT(A80/365)),0,1,TRUE)</f>
        <v>181.7419757332226</v>
      </c>
      <c r="C80" s="20">
        <f>B80+($D$8)/(POWER(1+$G$8,A80/365))-$C$8</f>
        <v>14.26508257596629</v>
      </c>
      <c r="D80" s="21">
        <f>C80/$C$13</f>
        <v>0.5203070349934223</v>
      </c>
      <c r="E80" s="19">
        <v>671</v>
      </c>
      <c r="F80" s="20">
        <f>E80*NORMDIST(((LN(E80/$D$8))+($G$8+(POWER($F$8,2))/2)*($E$8/365))/($F$8*SQRT($E$8/365)),0,1,TRUE)-$D$8*EXP(-$G$8*($E$8/365))*NORMDIST(((LN(E80/$D$8))+($G$8+(POWER($F$8,2))/2)*($E$8/365))/($F$8*SQRT($E$8/365))-($F$8*SQRT($E$8/365)),0,1,TRUE)</f>
        <v>7.9333290045090905</v>
      </c>
      <c r="G80" s="20">
        <f>F80+($D$8)/(POWER(1+$G$8,$E$8/365))-E80</f>
        <v>233.15225553720722</v>
      </c>
    </row>
    <row r="81" spans="1:7" ht="12.75">
      <c r="A81" s="19">
        <f>A80-1</f>
        <v>98</v>
      </c>
      <c r="B81" s="20">
        <f>$C$8*NORMDIST(((LN($C$8/$D$8))+($G$8+(POWER($F$8,2))/2)*(A81/365))/($F$8*SQRT(A81/365)),0,1,TRUE)-$D$8*EXP(-$G$8*(A81/365))*NORMDIST(((LN($C$8/$D$8))+($G$8+(POWER($F$8,2))/2)*(A81/365))/($F$8*SQRT(A81/365))-($F$8*SQRT(A81/365)),0,1,TRUE)</f>
        <v>181.5160468750396</v>
      </c>
      <c r="C81" s="20">
        <f>B81+($D$8)/(POWER(1+$G$8,A81/365))-$C$8</f>
        <v>14.061922299735443</v>
      </c>
      <c r="D81" s="21">
        <f>C81/$C$13</f>
        <v>0.5128969327110697</v>
      </c>
      <c r="E81" s="19">
        <v>681</v>
      </c>
      <c r="F81" s="20">
        <f>E81*NORMDIST(((LN(E81/$D$8))+($G$8+(POWER($F$8,2))/2)*($E$8/365))/($F$8*SQRT($E$8/365)),0,1,TRUE)-$D$8*EXP(-$G$8*($E$8/365))*NORMDIST(((LN(E81/$D$8))+($G$8+(POWER($F$8,2))/2)*($E$8/365))/($F$8*SQRT($E$8/365))-($F$8*SQRT($E$8/365)),0,1,TRUE)</f>
        <v>9.183697360783526</v>
      </c>
      <c r="G81" s="20">
        <f>F81+($D$8)/(POWER(1+$G$8,$E$8/365))-E81</f>
        <v>224.40262389348163</v>
      </c>
    </row>
    <row r="82" spans="1:7" ht="12.75">
      <c r="A82" s="19">
        <f>A81-1</f>
        <v>97</v>
      </c>
      <c r="B82" s="20">
        <f>$C$8*NORMDIST(((LN($C$8/$D$8))+($G$8+(POWER($F$8,2))/2)*(A82/365))/($F$8*SQRT(A82/365)),0,1,TRUE)-$D$8*EXP(-$G$8*(A82/365))*NORMDIST(((LN($C$8/$D$8))+($G$8+(POWER($F$8,2))/2)*(A82/365))/($F$8*SQRT(A82/365))-($F$8*SQRT(A82/365)),0,1,TRUE)</f>
        <v>181.29003637484573</v>
      </c>
      <c r="C82" s="20">
        <f>B82+($D$8)/(POWER(1+$G$8,A82/365))-$C$8</f>
        <v>13.858680958951254</v>
      </c>
      <c r="D82" s="21">
        <f>C82/$C$13</f>
        <v>0.5054838736664854</v>
      </c>
      <c r="E82" s="19">
        <v>691</v>
      </c>
      <c r="F82" s="20">
        <f>E82*NORMDIST(((LN(E82/$D$8))+($G$8+(POWER($F$8,2))/2)*($E$8/365))/($F$8*SQRT($E$8/365)),0,1,TRUE)-$D$8*EXP(-$G$8*($E$8/365))*NORMDIST(((LN(E82/$D$8))+($G$8+(POWER($F$8,2))/2)*($E$8/365))/($F$8*SQRT($E$8/365))-($F$8*SQRT($E$8/365)),0,1,TRUE)</f>
        <v>10.5744977250352</v>
      </c>
      <c r="G82" s="20">
        <f>F82+($D$8)/(POWER(1+$G$8,$E$8/365))-E82</f>
        <v>215.79342425773325</v>
      </c>
    </row>
    <row r="83" spans="1:7" ht="12.75">
      <c r="A83" s="19">
        <f>A82-1</f>
        <v>96</v>
      </c>
      <c r="B83" s="20">
        <f>$C$8*NORMDIST(((LN($C$8/$D$8))+($G$8+(POWER($F$8,2))/2)*(A83/365))/($F$8*SQRT(A83/365)),0,1,TRUE)-$D$8*EXP(-$G$8*(A83/365))*NORMDIST(((LN($C$8/$D$8))+($G$8+(POWER($F$8,2))/2)*(A83/365))/($F$8*SQRT(A83/365))-($F$8*SQRT(A83/365)),0,1,TRUE)</f>
        <v>181.06395412929567</v>
      </c>
      <c r="C83" s="20">
        <f>B83+($D$8)/(POWER(1+$G$8,A83/365))-$C$8</f>
        <v>13.65536845028305</v>
      </c>
      <c r="D83" s="21">
        <f>C83/$C$13</f>
        <v>0.49806821883246055</v>
      </c>
      <c r="E83" s="19">
        <v>701</v>
      </c>
      <c r="F83" s="20">
        <f>E83*NORMDIST(((LN(E83/$D$8))+($G$8+(POWER($F$8,2))/2)*($E$8/365))/($F$8*SQRT($E$8/365)),0,1,TRUE)-$D$8*EXP(-$G$8*($E$8/365))*NORMDIST(((LN(E83/$D$8))+($G$8+(POWER($F$8,2))/2)*($E$8/365))/($F$8*SQRT($E$8/365))-($F$8*SQRT($E$8/365)),0,1,TRUE)</f>
        <v>12.113843469541592</v>
      </c>
      <c r="G83" s="20">
        <f>F83+($D$8)/(POWER(1+$G$8,$E$8/365))-E83</f>
        <v>207.33277000223973</v>
      </c>
    </row>
    <row r="84" spans="1:7" ht="12.75">
      <c r="A84" s="19">
        <f>A83-1</f>
        <v>95</v>
      </c>
      <c r="B84" s="20">
        <f>$C$8*NORMDIST(((LN($C$8/$D$8))+($G$8+(POWER($F$8,2))/2)*(A84/365))/($F$8*SQRT(A84/365)),0,1,TRUE)-$D$8*EXP(-$G$8*(A84/365))*NORMDIST(((LN($C$8/$D$8))+($G$8+(POWER($F$8,2))/2)*(A84/365))/($F$8*SQRT(A84/365))-($F$8*SQRT(A84/365)),0,1,TRUE)</f>
        <v>180.83781047248772</v>
      </c>
      <c r="C84" s="20">
        <f>B84+($D$8)/(POWER(1+$G$8,A84/365))-$C$8</f>
        <v>13.451995107843459</v>
      </c>
      <c r="D84" s="21">
        <f>C84/$C$13</f>
        <v>0.4906503451371674</v>
      </c>
      <c r="E84" s="19">
        <v>711</v>
      </c>
      <c r="F84" s="20">
        <f>E84*NORMDIST(((LN(E84/$D$8))+($G$8+(POWER($F$8,2))/2)*($E$8/365))/($F$8*SQRT($E$8/365)),0,1,TRUE)-$D$8*EXP(-$G$8*($E$8/365))*NORMDIST(((LN(E84/$D$8))+($G$8+(POWER($F$8,2))/2)*($E$8/365))/($F$8*SQRT($E$8/365))-($F$8*SQRT($E$8/365)),0,1,TRUE)</f>
        <v>13.80953801703383</v>
      </c>
      <c r="G84" s="20">
        <f>F84+($D$8)/(POWER(1+$G$8,$E$8/365))-E84</f>
        <v>199.0284645497319</v>
      </c>
    </row>
    <row r="85" spans="1:7" ht="12.75">
      <c r="A85" s="19">
        <f>A84-1</f>
        <v>94</v>
      </c>
      <c r="B85" s="20">
        <f>$C$8*NORMDIST(((LN($C$8/$D$8))+($G$8+(POWER($F$8,2))/2)*(A85/365))/($F$8*SQRT(A85/365)),0,1,TRUE)-$D$8*EXP(-$G$8*(A85/365))*NORMDIST(((LN($C$8/$D$8))+($G$8+(POWER($F$8,2))/2)*(A85/365))/($F$8*SQRT(A85/365))-($F$8*SQRT(A85/365)),0,1,TRUE)</f>
        <v>180.61161619544112</v>
      </c>
      <c r="C85" s="20">
        <f>B85+($D$8)/(POWER(1+$G$8,A85/365))-$C$8</f>
        <v>13.248571722666611</v>
      </c>
      <c r="D85" s="21">
        <f>C85/$C$13</f>
        <v>0.48323064617461015</v>
      </c>
      <c r="E85" s="19">
        <v>721</v>
      </c>
      <c r="F85" s="20">
        <f>E85*NORMDIST(((LN(E85/$D$8))+($G$8+(POWER($F$8,2))/2)*($E$8/365))/($F$8*SQRT($E$8/365)),0,1,TRUE)-$D$8*EXP(-$G$8*($E$8/365))*NORMDIST(((LN(E85/$D$8))+($G$8+(POWER($F$8,2))/2)*($E$8/365))/($F$8*SQRT($E$8/365))-($F$8*SQRT($E$8/365)),0,1,TRUE)</f>
        <v>15.669011764916675</v>
      </c>
      <c r="G85" s="20">
        <f>F85+($D$8)/(POWER(1+$G$8,$E$8/365))-E85</f>
        <v>190.88793829761482</v>
      </c>
    </row>
    <row r="86" spans="1:7" ht="12.75">
      <c r="A86" s="19">
        <f>A85-1</f>
        <v>93</v>
      </c>
      <c r="B86" s="20">
        <f>$C$8*NORMDIST(((LN($C$8/$D$8))+($G$8+(POWER($F$8,2))/2)*(A86/365))/($F$8*SQRT(A86/365)),0,1,TRUE)-$D$8*EXP(-$G$8*(A86/365))*NORMDIST(((LN($C$8/$D$8))+($G$8+(POWER($F$8,2))/2)*(A86/365))/($F$8*SQRT(A86/365))-($F$8*SQRT(A86/365)),0,1,TRUE)</f>
        <v>180.3853825665425</v>
      </c>
      <c r="C86" s="20">
        <f>B86+($D$8)/(POWER(1+$G$8,A86/365))-$C$8</f>
        <v>13.045109563153346</v>
      </c>
      <c r="D86" s="21">
        <f>C86/$C$13</f>
        <v>0.4758095329503472</v>
      </c>
      <c r="E86" s="19">
        <v>731</v>
      </c>
      <c r="F86" s="20">
        <f>E86*NORMDIST(((LN(E86/$D$8))+($G$8+(POWER($F$8,2))/2)*($E$8/365))/($F$8*SQRT($E$8/365)),0,1,TRUE)-$D$8*EXP(-$G$8*($E$8/365))*NORMDIST(((LN(E86/$D$8))+($G$8+(POWER($F$8,2))/2)*($E$8/365))/($F$8*SQRT($E$8/365))-($F$8*SQRT($E$8/365)),0,1,TRUE)</f>
        <v>17.699264251713004</v>
      </c>
      <c r="G86" s="20">
        <f>F86+($D$8)/(POWER(1+$G$8,$E$8/365))-E86</f>
        <v>182.91819078441108</v>
      </c>
    </row>
    <row r="87" spans="1:7" ht="12.75">
      <c r="A87" s="19">
        <f>A86-1</f>
        <v>92</v>
      </c>
      <c r="B87" s="20">
        <f>$C$8*NORMDIST(((LN($C$8/$D$8))+($G$8+(POWER($F$8,2))/2)*(A87/365))/($F$8*SQRT(A87/365)),0,1,TRUE)-$D$8*EXP(-$G$8*(A87/365))*NORMDIST(((LN($C$8/$D$8))+($G$8+(POWER($F$8,2))/2)*(A87/365))/($F$8*SQRT(A87/365))-($F$8*SQRT(A87/365)),0,1,TRUE)</f>
        <v>180.15912135301528</v>
      </c>
      <c r="C87" s="20">
        <f>B87+($D$8)/(POWER(1+$G$8,A87/365))-$C$8</f>
        <v>12.841620396541884</v>
      </c>
      <c r="D87" s="21">
        <f>C87/$C$13</f>
        <v>0.46838743466461613</v>
      </c>
      <c r="E87" s="19">
        <v>741</v>
      </c>
      <c r="F87" s="20">
        <f>E87*NORMDIST(((LN(E87/$D$8))+($G$8+(POWER($F$8,2))/2)*($E$8/365))/($F$8*SQRT($E$8/365)),0,1,TRUE)-$D$8*EXP(-$G$8*($E$8/365))*NORMDIST(((LN(E87/$D$8))+($G$8+(POWER($F$8,2))/2)*($E$8/365))/($F$8*SQRT($E$8/365))-($F$8*SQRT($E$8/365)),0,1,TRUE)</f>
        <v>19.906812263876844</v>
      </c>
      <c r="G87" s="20">
        <f>F87+($D$8)/(POWER(1+$G$8,$E$8/365))-E87</f>
        <v>175.12573879657498</v>
      </c>
    </row>
    <row r="88" spans="1:7" ht="12.75">
      <c r="A88" s="19">
        <f>A87-1</f>
        <v>91</v>
      </c>
      <c r="B88" s="20">
        <f>$C$8*NORMDIST(((LN($C$8/$D$8))+($G$8+(POWER($F$8,2))/2)*(A88/365))/($F$8*SQRT(A88/365)),0,1,TRUE)-$D$8*EXP(-$G$8*(A88/365))*NORMDIST(((LN($C$8/$D$8))+($G$8+(POWER($F$8,2))/2)*(A88/365))/($F$8*SQRT(A88/365))-($F$8*SQRT(A88/365)),0,1,TRUE)</f>
        <v>179.93284484346987</v>
      </c>
      <c r="C88" s="20">
        <f>B88+($D$8)/(POWER(1+$G$8,A88/365))-$C$8</f>
        <v>12.638116511457838</v>
      </c>
      <c r="D88" s="21">
        <f>C88/$C$13</f>
        <v>0.4609647995348261</v>
      </c>
      <c r="E88" s="19">
        <v>751</v>
      </c>
      <c r="F88" s="20">
        <f>E88*NORMDIST(((LN(E88/$D$8))+($G$8+(POWER($F$8,2))/2)*($E$8/365))/($F$8*SQRT($E$8/365)),0,1,TRUE)-$D$8*EXP(-$G$8*($E$8/365))*NORMDIST(((LN(E88/$D$8))+($G$8+(POWER($F$8,2))/2)*($E$8/365))/($F$8*SQRT($E$8/365))-($F$8*SQRT($E$8/365)),0,1,TRUE)</f>
        <v>22.297644425806425</v>
      </c>
      <c r="G88" s="20">
        <f>F88+($D$8)/(POWER(1+$G$8,$E$8/365))-E88</f>
        <v>167.51657095850453</v>
      </c>
    </row>
    <row r="89" spans="1:7" ht="12.75">
      <c r="A89" s="19">
        <f>A88-1</f>
        <v>90</v>
      </c>
      <c r="B89" s="20">
        <f>$C$8*NORMDIST(((LN($C$8/$D$8))+($G$8+(POWER($F$8,2))/2)*(A89/365))/($F$8*SQRT(A89/365)),0,1,TRUE)-$D$8*EXP(-$G$8*(A89/365))*NORMDIST(((LN($C$8/$D$8))+($G$8+(POWER($F$8,2))/2)*(A89/365))/($F$8*SQRT(A89/365))-($F$8*SQRT(A89/365)),0,1,TRUE)</f>
        <v>179.7065658715943</v>
      </c>
      <c r="C89" s="20">
        <f>B89+($D$8)/(POWER(1+$G$8,A89/365))-$C$8</f>
        <v>12.434610741603365</v>
      </c>
      <c r="D89" s="21">
        <f>C89/$C$13</f>
        <v>0.4535420956596008</v>
      </c>
      <c r="E89" s="19">
        <v>761</v>
      </c>
      <c r="F89" s="20">
        <f>E89*NORMDIST(((LN(E89/$D$8))+($G$8+(POWER($F$8,2))/2)*($E$8/365))/($F$8*SQRT($E$8/365)),0,1,TRUE)-$D$8*EXP(-$G$8*($E$8/365))*NORMDIST(((LN(E89/$D$8))+($G$8+(POWER($F$8,2))/2)*($E$8/365))/($F$8*SQRT($E$8/365))-($F$8*SQRT($E$8/365)),0,1,TRUE)</f>
        <v>24.877182660422477</v>
      </c>
      <c r="G89" s="20">
        <f>F89+($D$8)/(POWER(1+$G$8,$E$8/365))-E89</f>
        <v>160.09610919312058</v>
      </c>
    </row>
    <row r="90" spans="1:7" ht="12.75">
      <c r="A90" s="19">
        <f>A89-1</f>
        <v>89</v>
      </c>
      <c r="B90" s="20">
        <f>$C$8*NORMDIST(((LN($C$8/$D$8))+($G$8+(POWER($F$8,2))/2)*(A90/365))/($F$8*SQRT(A90/365)),0,1,TRUE)-$D$8*EXP(-$G$8*(A90/365))*NORMDIST(((LN($C$8/$D$8))+($G$8+(POWER($F$8,2))/2)*(A90/365))/($F$8*SQRT(A90/365))-($F$8*SQRT(A90/365)),0,1,TRUE)</f>
        <v>179.4802978410503</v>
      </c>
      <c r="C90" s="20">
        <f>B90+($D$8)/(POWER(1+$G$8,A90/365))-$C$8</f>
        <v>12.231116490654813</v>
      </c>
      <c r="D90" s="21">
        <f>C90/$C$13</f>
        <v>0.44611981192689854</v>
      </c>
      <c r="E90" s="19">
        <v>771</v>
      </c>
      <c r="F90" s="20">
        <f>E90*NORMDIST(((LN(E90/$D$8))+($G$8+(POWER($F$8,2))/2)*($E$8/365))/($F$8*SQRT($E$8/365)),0,1,TRUE)-$D$8*EXP(-$G$8*($E$8/365))*NORMDIST(((LN(E90/$D$8))+($G$8+(POWER($F$8,2))/2)*($E$8/365))/($F$8*SQRT($E$8/365))-($F$8*SQRT($E$8/365)),0,1,TRUE)</f>
        <v>27.650250756232566</v>
      </c>
      <c r="G90" s="20">
        <f>F90+($D$8)/(POWER(1+$G$8,$E$8/365))-E90</f>
        <v>152.8691772889307</v>
      </c>
    </row>
    <row r="91" spans="1:7" ht="12.75">
      <c r="A91" s="19">
        <f>A90-1</f>
        <v>88</v>
      </c>
      <c r="B91" s="20">
        <f>$C$8*NORMDIST(((LN($C$8/$D$8))+($G$8+(POWER($F$8,2))/2)*(A91/365))/($F$8*SQRT(A91/365)),0,1,TRUE)-$D$8*EXP(-$G$8*(A91/365))*NORMDIST(((LN($C$8/$D$8))+($G$8+(POWER($F$8,2))/2)*(A91/365))/($F$8*SQRT(A91/365))-($F$8*SQRT(A91/365)),0,1,TRUE)</f>
        <v>179.25405475164268</v>
      </c>
      <c r="C91" s="20">
        <f>B91+($D$8)/(POWER(1+$G$8,A91/365))-$C$8</f>
        <v>12.027647758432067</v>
      </c>
      <c r="D91" s="21">
        <f>C91/$C$13</f>
        <v>0.4386984589685182</v>
      </c>
      <c r="E91" s="19">
        <v>781</v>
      </c>
      <c r="F91" s="20">
        <f>E91*NORMDIST(((LN(E91/$D$8))+($G$8+(POWER($F$8,2))/2)*($E$8/365))/($F$8*SQRT($E$8/365)),0,1,TRUE)-$D$8*EXP(-$G$8*($E$8/365))*NORMDIST(((LN(E91/$D$8))+($G$8+(POWER($F$8,2))/2)*($E$8/365))/($F$8*SQRT($E$8/365))-($F$8*SQRT($E$8/365)),0,1,TRUE)</f>
        <v>30.6210501329586</v>
      </c>
      <c r="G91" s="20">
        <f>F91+($D$8)/(POWER(1+$G$8,$E$8/365))-E91</f>
        <v>145.83997666565665</v>
      </c>
    </row>
    <row r="92" spans="1:7" ht="12.75">
      <c r="A92" s="19">
        <f>A91-1</f>
        <v>87</v>
      </c>
      <c r="B92" s="20">
        <f>$C$8*NORMDIST(((LN($C$8/$D$8))+($G$8+(POWER($F$8,2))/2)*(A92/365))/($F$8*SQRT(A92/365)),0,1,TRUE)-$D$8*EXP(-$G$8*(A92/365))*NORMDIST(((LN($C$8/$D$8))+($G$8+(POWER($F$8,2))/2)*(A92/365))/($F$8*SQRT(A92/365))-($F$8*SQRT(A92/365)),0,1,TRUE)</f>
        <v>179.02785122683508</v>
      </c>
      <c r="C92" s="20">
        <f>B92+($D$8)/(POWER(1+$G$8,A92/365))-$C$8</f>
        <v>11.82421916841281</v>
      </c>
      <c r="D92" s="21">
        <f>C92/$C$13</f>
        <v>0.43127857016365845</v>
      </c>
      <c r="E92" s="19">
        <v>791</v>
      </c>
      <c r="F92" s="20">
        <f>E92*NORMDIST(((LN(E92/$D$8))+($G$8+(POWER($F$8,2))/2)*($E$8/365))/($F$8*SQRT($E$8/365)),0,1,TRUE)-$D$8*EXP(-$G$8*($E$8/365))*NORMDIST(((LN(E92/$D$8))+($G$8+(POWER($F$8,2))/2)*($E$8/365))/($F$8*SQRT($E$8/365))-($F$8*SQRT($E$8/365)),0,1,TRUE)</f>
        <v>33.79314276447826</v>
      </c>
      <c r="G92" s="20">
        <f>F92+($D$8)/(POWER(1+$G$8,$E$8/365))-E92</f>
        <v>139.01206929717637</v>
      </c>
    </row>
    <row r="93" spans="1:7" ht="12.75">
      <c r="A93" s="19">
        <f>A92-1</f>
        <v>86</v>
      </c>
      <c r="B93" s="20">
        <f>$C$8*NORMDIST(((LN($C$8/$D$8))+($G$8+(POWER($F$8,2))/2)*(A93/365))/($F$8*SQRT(A93/365)),0,1,TRUE)-$D$8*EXP(-$G$8*(A93/365))*NORMDIST(((LN($C$8/$D$8))+($G$8+(POWER($F$8,2))/2)*(A93/365))/($F$8*SQRT(A93/365))-($F$8*SQRT(A93/365)),0,1,TRUE)</f>
        <v>178.80170254268648</v>
      </c>
      <c r="C93" s="20">
        <f>B93+($D$8)/(POWER(1+$G$8,A93/365))-$C$8</f>
        <v>11.620845996671278</v>
      </c>
      <c r="D93" s="21">
        <f>C93/$C$13</f>
        <v>0.42386070269443515</v>
      </c>
      <c r="E93" s="19">
        <v>801</v>
      </c>
      <c r="F93" s="20">
        <f>E93*NORMDIST(((LN(E93/$D$8))+($G$8+(POWER($F$8,2))/2)*($E$8/365))/($F$8*SQRT($E$8/365)),0,1,TRUE)-$D$8*EXP(-$G$8*($E$8/365))*NORMDIST(((LN(E93/$D$8))+($G$8+(POWER($F$8,2))/2)*($E$8/365))/($F$8*SQRT($E$8/365))-($F$8*SQRT($E$8/365)),0,1,TRUE)</f>
        <v>37.1694410972415</v>
      </c>
      <c r="G93" s="20">
        <f>F93+($D$8)/(POWER(1+$G$8,$E$8/365))-E93</f>
        <v>132.38836762993958</v>
      </c>
    </row>
    <row r="94" spans="1:7" ht="12.75">
      <c r="A94" s="19">
        <f>A93-1</f>
        <v>85</v>
      </c>
      <c r="B94" s="20">
        <f>$C$8*NORMDIST(((LN($C$8/$D$8))+($G$8+(POWER($F$8,2))/2)*(A94/365))/($F$8*SQRT(A94/365)),0,1,TRUE)-$D$8*EXP(-$G$8*(A94/365))*NORMDIST(((LN($C$8/$D$8))+($G$8+(POWER($F$8,2))/2)*(A94/365))/($F$8*SQRT(A94/365))-($F$8*SQRT(A94/365)),0,1,TRUE)</f>
        <v>178.5756246582947</v>
      </c>
      <c r="C94" s="20">
        <f>B94+($D$8)/(POWER(1+$G$8,A94/365))-$C$8</f>
        <v>11.417544202319505</v>
      </c>
      <c r="D94" s="21">
        <f>C94/$C$13</f>
        <v>0.41644543865620026</v>
      </c>
      <c r="E94" s="19">
        <v>811</v>
      </c>
      <c r="F94" s="20">
        <f>E94*NORMDIST(((LN(E94/$D$8))+($G$8+(POWER($F$8,2))/2)*($E$8/365))/($F$8*SQRT($E$8/365)),0,1,TRUE)-$D$8*EXP(-$G$8*($E$8/365))*NORMDIST(((LN(E94/$D$8))+($G$8+(POWER($F$8,2))/2)*($E$8/365))/($F$8*SQRT($E$8/365))-($F$8*SQRT($E$8/365)),0,1,TRUE)</f>
        <v>40.75220469609866</v>
      </c>
      <c r="G94" s="20">
        <f>F94+($D$8)/(POWER(1+$G$8,$E$8/365))-E94</f>
        <v>125.97113122879682</v>
      </c>
    </row>
    <row r="95" spans="1:7" ht="12.75">
      <c r="A95" s="19">
        <f>A94-1</f>
        <v>84</v>
      </c>
      <c r="B95" s="20">
        <f>$C$8*NORMDIST(((LN($C$8/$D$8))+($G$8+(POWER($F$8,2))/2)*(A95/365))/($F$8*SQRT(A95/365)),0,1,TRUE)-$D$8*EXP(-$G$8*(A95/365))*NORMDIST(((LN($C$8/$D$8))+($G$8+(POWER($F$8,2))/2)*(A95/365))/($F$8*SQRT(A95/365))-($F$8*SQRT(A95/365)),0,1,TRUE)</f>
        <v>178.34963424782757</v>
      </c>
      <c r="C95" s="20">
        <f>B95+($D$8)/(POWER(1+$G$8,A95/365))-$C$8</f>
        <v>11.214330459539951</v>
      </c>
      <c r="D95" s="21">
        <f>C95/$C$13</f>
        <v>0.40903338622590557</v>
      </c>
      <c r="E95" s="19">
        <v>821</v>
      </c>
      <c r="F95" s="20">
        <f>E95*NORMDIST(((LN(E95/$D$8))+($G$8+(POWER($F$8,2))/2)*($E$8/365))/($F$8*SQRT($E$8/365)),0,1,TRUE)-$D$8*EXP(-$G$8*($E$8/365))*NORMDIST(((LN(E95/$D$8))+($G$8+(POWER($F$8,2))/2)*($E$8/365))/($F$8*SQRT($E$8/365))-($F$8*SQRT($E$8/365)),0,1,TRUE)</f>
        <v>44.54304325857646</v>
      </c>
      <c r="G95" s="20">
        <f>F95+($D$8)/(POWER(1+$G$8,$E$8/365))-E95</f>
        <v>119.76196979127462</v>
      </c>
    </row>
    <row r="96" spans="1:7" ht="12.75">
      <c r="A96" s="19">
        <f>A95-1</f>
        <v>83</v>
      </c>
      <c r="B96" s="20">
        <f>$C$8*NORMDIST(((LN($C$8/$D$8))+($G$8+(POWER($F$8,2))/2)*(A96/365))/($F$8*SQRT(A96/365)),0,1,TRUE)-$D$8*EXP(-$G$8*(A96/365))*NORMDIST(((LN($C$8/$D$8))+($G$8+(POWER($F$8,2))/2)*(A96/365))/($F$8*SQRT(A96/365))-($F$8*SQRT(A96/365)),0,1,TRUE)</f>
        <v>178.1237487342387</v>
      </c>
      <c r="C96" s="20">
        <f>B96+($D$8)/(POWER(1+$G$8,A96/365))-$C$8</f>
        <v>11.011222191301158</v>
      </c>
      <c r="D96" s="21">
        <f>C96/$C$13</f>
        <v>0.4016251808918529</v>
      </c>
      <c r="E96" s="19">
        <v>831</v>
      </c>
      <c r="F96" s="20">
        <f>E96*NORMDIST(((LN(E96/$D$8))+($G$8+(POWER($F$8,2))/2)*($E$8/365))/($F$8*SQRT($E$8/365)),0,1,TRUE)-$D$8*EXP(-$G$8*($E$8/365))*NORMDIST(((LN(E96/$D$8))+($G$8+(POWER($F$8,2))/2)*($E$8/365))/($F$8*SQRT($E$8/365))-($F$8*SQRT($E$8/365)),0,1,TRUE)</f>
        <v>48.542925563528456</v>
      </c>
      <c r="G96" s="20">
        <f>F96+($D$8)/(POWER(1+$G$8,$E$8/365))-E96</f>
        <v>113.76185209622656</v>
      </c>
    </row>
    <row r="97" spans="1:7" ht="12.75">
      <c r="A97" s="19">
        <f>A96-1</f>
        <v>82</v>
      </c>
      <c r="B97" s="20">
        <f>$C$8*NORMDIST(((LN($C$8/$D$8))+($G$8+(POWER($F$8,2))/2)*(A97/365))/($F$8*SQRT(A97/365)),0,1,TRUE)-$D$8*EXP(-$G$8*(A97/365))*NORMDIST(((LN($C$8/$D$8))+($G$8+(POWER($F$8,2))/2)*(A97/365))/($F$8*SQRT(A97/365))-($F$8*SQRT(A97/365)),0,1,TRUE)</f>
        <v>177.89798632476243</v>
      </c>
      <c r="C97" s="20">
        <f>B97+($D$8)/(POWER(1+$G$8,A97/365))-$C$8</f>
        <v>10.808237604852138</v>
      </c>
      <c r="D97" s="21">
        <f>C97/$C$13</f>
        <v>0.39422148674832275</v>
      </c>
      <c r="E97" s="19">
        <v>841</v>
      </c>
      <c r="F97" s="20">
        <f>E97*NORMDIST(((LN(E97/$D$8))+($G$8+(POWER($F$8,2))/2)*($E$8/365))/($F$8*SQRT($E$8/365)),0,1,TRUE)-$D$8*EXP(-$G$8*($E$8/365))*NORMDIST(((LN(E97/$D$8))+($G$8+(POWER($F$8,2))/2)*($E$8/365))/($F$8*SQRT($E$8/365))-($F$8*SQRT($E$8/365)),0,1,TRUE)</f>
        <v>52.752193860703755</v>
      </c>
      <c r="G97" s="20">
        <f>F97+($D$8)/(POWER(1+$G$8,$E$8/365))-E97</f>
        <v>107.97112039340186</v>
      </c>
    </row>
    <row r="98" spans="1:7" ht="12.75">
      <c r="A98" s="19">
        <f>A97-1</f>
        <v>81</v>
      </c>
      <c r="B98" s="20">
        <f>$C$8*NORMDIST(((LN($C$8/$D$8))+($G$8+(POWER($F$8,2))/2)*(A98/365))/($F$8*SQRT(A98/365)),0,1,TRUE)-$D$8*EXP(-$G$8*(A98/365))*NORMDIST(((LN($C$8/$D$8))+($G$8+(POWER($F$8,2))/2)*(A98/365))/($F$8*SQRT(A98/365))-($F$8*SQRT(A98/365)),0,1,TRUE)</f>
        <v>177.67236604829202</v>
      </c>
      <c r="C98" s="20">
        <f>B98+($D$8)/(POWER(1+$G$8,A98/365))-$C$8</f>
        <v>10.605395729100792</v>
      </c>
      <c r="D98" s="21">
        <f>C98/$C$13</f>
        <v>0.3868229978589209</v>
      </c>
      <c r="E98" s="19">
        <v>851</v>
      </c>
      <c r="F98" s="20">
        <f>E98*NORMDIST(((LN(E98/$D$8))+($G$8+(POWER($F$8,2))/2)*($E$8/365))/($F$8*SQRT($E$8/365)),0,1,TRUE)-$D$8*EXP(-$G$8*($E$8/365))*NORMDIST(((LN(E98/$D$8))+($G$8+(POWER($F$8,2))/2)*($E$8/365))/($F$8*SQRT($E$8/365))-($F$8*SQRT($E$8/365)),0,1,TRUE)</f>
        <v>57.17058316369156</v>
      </c>
      <c r="G98" s="20">
        <f>F98+($D$8)/(POWER(1+$G$8,$E$8/365))-E98</f>
        <v>102.38950969638972</v>
      </c>
    </row>
    <row r="99" spans="1:7" ht="12.75">
      <c r="A99" s="19">
        <f>A98-1</f>
        <v>80</v>
      </c>
      <c r="B99" s="20">
        <f>$C$8*NORMDIST(((LN($C$8/$D$8))+($G$8+(POWER($F$8,2))/2)*(A99/365))/($F$8*SQRT(A99/365)),0,1,TRUE)-$D$8*EXP(-$G$8*(A99/365))*NORMDIST(((LN($C$8/$D$8))+($G$8+(POWER($F$8,2))/2)*(A99/365))/($F$8*SQRT(A99/365))-($F$8*SQRT(A99/365)),0,1,TRUE)</f>
        <v>177.44690779475116</v>
      </c>
      <c r="C99" s="20">
        <f>B99+($D$8)/(POWER(1+$G$8,A99/365))-$C$8</f>
        <v>10.402716453985022</v>
      </c>
      <c r="D99" s="21">
        <f>C99/$C$13</f>
        <v>0.3794304396926069</v>
      </c>
      <c r="E99" s="19">
        <v>861</v>
      </c>
      <c r="F99" s="20">
        <f>E99*NORMDIST(((LN(E99/$D$8))+($G$8+(POWER($F$8,2))/2)*($E$8/365))/($F$8*SQRT($E$8/365)),0,1,TRUE)-$D$8*EXP(-$G$8*($E$8/365))*NORMDIST(((LN(E99/$D$8))+($G$8+(POWER($F$8,2))/2)*($E$8/365))/($F$8*SQRT($E$8/365))-($F$8*SQRT($E$8/365)),0,1,TRUE)</f>
        <v>61.79724487908692</v>
      </c>
      <c r="G99" s="20">
        <f>F99+($D$8)/(POWER(1+$G$8,$E$8/365))-E99</f>
        <v>97.01617141178508</v>
      </c>
    </row>
    <row r="100" spans="1:7" ht="12.75">
      <c r="A100" s="19">
        <f>A99-1</f>
        <v>79</v>
      </c>
      <c r="B100" s="20">
        <f>$C$8*NORMDIST(((LN($C$8/$D$8))+($G$8+(POWER($F$8,2))/2)*(A100/365))/($F$8*SQRT(A100/365)),0,1,TRUE)-$D$8*EXP(-$G$8*(A100/365))*NORMDIST(((LN($C$8/$D$8))+($G$8+(POWER($F$8,2))/2)*(A100/365))/($F$8*SQRT(A100/365))-($F$8*SQRT(A100/365)),0,1,TRUE)</f>
        <v>177.22163235657513</v>
      </c>
      <c r="C100" s="20">
        <f>B100+($D$8)/(POWER(1+$G$8,A100/365))-$C$8</f>
        <v>10.200220571955242</v>
      </c>
      <c r="D100" s="21">
        <f>C100/$C$13</f>
        <v>0.37204457063673463</v>
      </c>
      <c r="E100" s="19">
        <v>871</v>
      </c>
      <c r="F100" s="20">
        <f>E100*NORMDIST(((LN(E100/$D$8))+($G$8+(POWER($F$8,2))/2)*($E$8/365))/($F$8*SQRT($E$8/365)),0,1,TRUE)-$D$8*EXP(-$G$8*($E$8/365))*NORMDIST(((LN(E100/$D$8))+($G$8+(POWER($F$8,2))/2)*($E$8/365))/($F$8*SQRT($E$8/365))-($F$8*SQRT($E$8/365)),0,1,TRUE)</f>
        <v>66.63077418856147</v>
      </c>
      <c r="G100" s="20">
        <f>F100+($D$8)/(POWER(1+$G$8,$E$8/365))-E100</f>
        <v>91.84970072125952</v>
      </c>
    </row>
    <row r="101" spans="1:7" ht="12.75">
      <c r="A101" s="19">
        <f>A100-1</f>
        <v>78</v>
      </c>
      <c r="B101" s="20">
        <f>$C$8*NORMDIST(((LN($C$8/$D$8))+($G$8+(POWER($F$8,2))/2)*(A101/365))/($F$8*SQRT(A101/365)),0,1,TRUE)-$D$8*EXP(-$G$8*(A101/365))*NORMDIST(((LN($C$8/$D$8))+($G$8+(POWER($F$8,2))/2)*(A101/365))/($F$8*SQRT(A101/365))-($F$8*SQRT(A101/365)),0,1,TRUE)</f>
        <v>176.99656147242524</v>
      </c>
      <c r="C101" s="20">
        <f>B101+($D$8)/(POWER(1+$G$8,A101/365))-$C$8</f>
        <v>9.997929821686967</v>
      </c>
      <c r="D101" s="21">
        <f>C101/$C$13</f>
        <v>0.36466618359143205</v>
      </c>
      <c r="E101" s="19">
        <v>881</v>
      </c>
      <c r="F101" s="20">
        <f>E101*NORMDIST(((LN(E101/$D$8))+($G$8+(POWER($F$8,2))/2)*($E$8/365))/($F$8*SQRT($E$8/365)),0,1,TRUE)-$D$8*EXP(-$G$8*($E$8/365))*NORMDIST(((LN(E101/$D$8))+($G$8+(POWER($F$8,2))/2)*($E$8/365))/($F$8*SQRT($E$8/365))-($F$8*SQRT($E$8/365)),0,1,TRUE)</f>
        <v>71.66924059653758</v>
      </c>
      <c r="G101" s="20">
        <f>F101+($D$8)/(POWER(1+$G$8,$E$8/365))-E101</f>
        <v>86.88816712923563</v>
      </c>
    </row>
    <row r="102" spans="1:7" ht="12.75">
      <c r="A102" s="19">
        <f>A101-1</f>
        <v>77</v>
      </c>
      <c r="B102" s="20">
        <f>$C$8*NORMDIST(((LN($C$8/$D$8))+($G$8+(POWER($F$8,2))/2)*(A102/365))/($F$8*SQRT(A102/365)),0,1,TRUE)-$D$8*EXP(-$G$8*(A102/365))*NORMDIST(((LN($C$8/$D$8))+($G$8+(POWER($F$8,2))/2)*(A102/365))/($F$8*SQRT(A102/365))-($F$8*SQRT(A102/365)),0,1,TRUE)</f>
        <v>176.7717178732688</v>
      </c>
      <c r="C102" s="20">
        <f>B102+($D$8)/(POWER(1+$G$8,A102/365))-$C$8</f>
        <v>9.795866934162632</v>
      </c>
      <c r="D102" s="21">
        <f>C102/$C$13</f>
        <v>0.3572961076503978</v>
      </c>
      <c r="E102" s="19">
        <v>891</v>
      </c>
      <c r="F102" s="20">
        <f>E102*NORMDIST(((LN(E102/$D$8))+($G$8+(POWER($F$8,2))/2)*($E$8/365))/($F$8*SQRT($E$8/365)),0,1,TRUE)-$D$8*EXP(-$G$8*($E$8/365))*NORMDIST(((LN(E102/$D$8))+($G$8+(POWER($F$8,2))/2)*($E$8/365))/($F$8*SQRT($E$8/365))-($F$8*SQRT($E$8/365)),0,1,TRUE)</f>
        <v>76.91022106298749</v>
      </c>
      <c r="G102" s="20">
        <f>F102+($D$8)/(POWER(1+$G$8,$E$8/365))-E102</f>
        <v>82.1291475956856</v>
      </c>
    </row>
    <row r="103" spans="1:7" ht="12.75">
      <c r="A103" s="19">
        <f>A102-1</f>
        <v>76</v>
      </c>
      <c r="B103" s="20">
        <f>$C$8*NORMDIST(((LN($C$8/$D$8))+($G$8+(POWER($F$8,2))/2)*(A103/365))/($F$8*SQRT(A103/365)),0,1,TRUE)-$D$8*EXP(-$G$8*(A103/365))*NORMDIST(((LN($C$8/$D$8))+($G$8+(POWER($F$8,2))/2)*(A103/365))/($F$8*SQRT(A103/365))-($F$8*SQRT(A103/365)),0,1,TRUE)</f>
        <v>176.5471253309588</v>
      </c>
      <c r="C103" s="20">
        <f>B103+($D$8)/(POWER(1+$G$8,A103/365))-$C$8</f>
        <v>9.594055681249529</v>
      </c>
      <c r="D103" s="21">
        <f>C103/$C$13</f>
        <v>0.34993520987274074</v>
      </c>
      <c r="E103" s="19">
        <v>901</v>
      </c>
      <c r="F103" s="20">
        <f>E103*NORMDIST(((LN(E103/$D$8))+($G$8+(POWER($F$8,2))/2)*($E$8/365))/($F$8*SQRT($E$8/365)),0,1,TRUE)-$D$8*EXP(-$G$8*($E$8/365))*NORMDIST(((LN(E103/$D$8))+($G$8+(POWER($F$8,2))/2)*($E$8/365))/($F$8*SQRT($E$8/365))-($F$8*SQRT($E$8/365)),0,1,TRUE)</f>
        <v>82.35083515705531</v>
      </c>
      <c r="G103" s="20">
        <f>F103+($D$8)/(POWER(1+$G$8,$E$8/365))-E103</f>
        <v>77.56976168975348</v>
      </c>
    </row>
    <row r="104" spans="1:7" ht="12.75">
      <c r="A104" s="19">
        <f>A103-1</f>
        <v>75</v>
      </c>
      <c r="B104" s="20">
        <f>$C$8*NORMDIST(((LN($C$8/$D$8))+($G$8+(POWER($F$8,2))/2)*(A104/365))/($F$8*SQRT(A104/365)),0,1,TRUE)-$D$8*EXP(-$G$8*(A104/365))*NORMDIST(((LN($C$8/$D$8))+($G$8+(POWER($F$8,2))/2)*(A104/365))/($F$8*SQRT(A104/365))-($F$8*SQRT(A104/365)),0,1,TRUE)</f>
        <v>176.32280870946806</v>
      </c>
      <c r="C104" s="20">
        <f>B104+($D$8)/(POWER(1+$G$8,A104/365))-$C$8</f>
        <v>9.392520926935731</v>
      </c>
      <c r="D104" s="21">
        <f>C104/$C$13</f>
        <v>0.34258439715176797</v>
      </c>
      <c r="E104" s="19">
        <v>911</v>
      </c>
      <c r="F104" s="20">
        <f>E104*NORMDIST(((LN(E104/$D$8))+($G$8+(POWER($F$8,2))/2)*($E$8/365))/($F$8*SQRT($E$8/365)),0,1,TRUE)-$D$8*EXP(-$G$8*($E$8/365))*NORMDIST(((LN(E104/$D$8))+($G$8+(POWER($F$8,2))/2)*($E$8/365))/($F$8*SQRT($E$8/365))-($F$8*SQRT($E$8/365)),0,1,TRUE)</f>
        <v>87.98778169125848</v>
      </c>
      <c r="G104" s="20">
        <f>F104+($D$8)/(POWER(1+$G$8,$E$8/365))-E104</f>
        <v>73.20670822395664</v>
      </c>
    </row>
    <row r="105" spans="1:7" ht="12.75">
      <c r="A105" s="19">
        <f>A104-1</f>
        <v>74</v>
      </c>
      <c r="B105" s="20">
        <f>$C$8*NORMDIST(((LN($C$8/$D$8))+($G$8+(POWER($F$8,2))/2)*(A105/365))/($F$8*SQRT(A105/365)),0,1,TRUE)-$D$8*EXP(-$G$8*(A105/365))*NORMDIST(((LN($C$8/$D$8))+($G$8+(POWER($F$8,2))/2)*(A105/365))/($F$8*SQRT(A105/365))-($F$8*SQRT(A105/365)),0,1,TRUE)</f>
        <v>176.0987940189276</v>
      </c>
      <c r="C105" s="20">
        <f>B105+($D$8)/(POWER(1+$G$8,A105/365))-$C$8</f>
        <v>9.191288681366132</v>
      </c>
      <c r="D105" s="21">
        <f>C105/$C$13</f>
        <v>0.3352446181859043</v>
      </c>
      <c r="E105" s="19">
        <v>921</v>
      </c>
      <c r="F105" s="20">
        <f>E105*NORMDIST(((LN(E105/$D$8))+($G$8+(POWER($F$8,2))/2)*($E$8/365))/($F$8*SQRT($E$8/365)),0,1,TRUE)-$D$8*EXP(-$G$8*($E$8/365))*NORMDIST(((LN(E105/$D$8))+($G$8+(POWER($F$8,2))/2)*($E$8/365))/($F$8*SQRT($E$8/365))-($F$8*SQRT($E$8/365)),0,1,TRUE)</f>
        <v>93.81737632650686</v>
      </c>
      <c r="G105" s="20">
        <f>F105+($D$8)/(POWER(1+$G$8,$E$8/365))-E105</f>
        <v>69.03630285920497</v>
      </c>
    </row>
    <row r="106" spans="1:7" ht="12.75">
      <c r="A106" s="19">
        <f>A105-1</f>
        <v>73</v>
      </c>
      <c r="B106" s="20">
        <f>$C$8*NORMDIST(((LN($C$8/$D$8))+($G$8+(POWER($F$8,2))/2)*(A106/365))/($F$8*SQRT(A106/365)),0,1,TRUE)-$D$8*EXP(-$G$8*(A106/365))*NORMDIST(((LN($C$8/$D$8))+($G$8+(POWER($F$8,2))/2)*(A106/365))/($F$8*SQRT(A106/365))-($F$8*SQRT(A106/365)),0,1,TRUE)</f>
        <v>175.87510847263638</v>
      </c>
      <c r="C106" s="20">
        <f>B106+($D$8)/(POWER(1+$G$8,A106/365))-$C$8</f>
        <v>8.9903861578548</v>
      </c>
      <c r="D106" s="21">
        <f>C106/$C$13</f>
        <v>0.32791686555817046</v>
      </c>
      <c r="E106" s="19">
        <v>931</v>
      </c>
      <c r="F106" s="20">
        <f>E106*NORMDIST(((LN(E106/$D$8))+($G$8+(POWER($F$8,2))/2)*($E$8/365))/($F$8*SQRT($E$8/365)),0,1,TRUE)-$D$8*EXP(-$G$8*($E$8/365))*NORMDIST(((LN(E106/$D$8))+($G$8+(POWER($F$8,2))/2)*($E$8/365))/($F$8*SQRT($E$8/365))-($F$8*SQRT($E$8/365)),0,1,TRUE)</f>
        <v>99.83558967369123</v>
      </c>
      <c r="G106" s="20">
        <f>F106+($D$8)/(POWER(1+$G$8,$E$8/365))-E106</f>
        <v>65.05451620638928</v>
      </c>
    </row>
    <row r="107" spans="1:7" ht="12.75">
      <c r="A107" s="19">
        <f>A106-1</f>
        <v>72</v>
      </c>
      <c r="B107" s="20">
        <f>$C$8*NORMDIST(((LN($C$8/$D$8))+($G$8+(POWER($F$8,2))/2)*(A107/365))/($F$8*SQRT(A107/365)),0,1,TRUE)-$D$8*EXP(-$G$8*(A107/365))*NORMDIST(((LN($C$8/$D$8))+($G$8+(POWER($F$8,2))/2)*(A107/365))/($F$8*SQRT(A107/365))-($F$8*SQRT(A107/365)),0,1,TRUE)</f>
        <v>175.65178054721878</v>
      </c>
      <c r="C107" s="20">
        <f>B107+($D$8)/(POWER(1+$G$8,A107/365))-$C$8</f>
        <v>8.789841833040327</v>
      </c>
      <c r="D107" s="21">
        <f>C107/$C$13</f>
        <v>0.3206021779302996</v>
      </c>
      <c r="E107" s="19">
        <v>941</v>
      </c>
      <c r="F107" s="20">
        <f>E107*NORMDIST(((LN(E107/$D$8))+($G$8+(POWER($F$8,2))/2)*($E$8/365))/($F$8*SQRT($E$8/365)),0,1,TRUE)-$D$8*EXP(-$G$8*($E$8/365))*NORMDIST(((LN(E107/$D$8))+($G$8+(POWER($F$8,2))/2)*($E$8/365))/($F$8*SQRT($E$8/365))-($F$8*SQRT($E$8/365)),0,1,TRUE)</f>
        <v>106.03808545682676</v>
      </c>
      <c r="G107" s="20">
        <f>F107+($D$8)/(POWER(1+$G$8,$E$8/365))-E107</f>
        <v>61.257011989524926</v>
      </c>
    </row>
    <row r="108" spans="1:7" ht="12.75">
      <c r="A108" s="19">
        <f>A107-1</f>
        <v>71</v>
      </c>
      <c r="B108" s="20">
        <f>$C$8*NORMDIST(((LN($C$8/$D$8))+($G$8+(POWER($F$8,2))/2)*(A108/365))/($F$8*SQRT(A108/365)),0,1,TRUE)-$D$8*EXP(-$G$8*(A108/365))*NORMDIST(((LN($C$8/$D$8))+($G$8+(POWER($F$8,2))/2)*(A108/365))/($F$8*SQRT(A108/365))-($F$8*SQRT(A108/365)),0,1,TRUE)</f>
        <v>175.4288400461105</v>
      </c>
      <c r="C108" s="20">
        <f>B108+($D$8)/(POWER(1+$G$8,A108/365))-$C$8</f>
        <v>8.589685510373556</v>
      </c>
      <c r="D108" s="21">
        <f>C108/$C$13</f>
        <v>0.31330164235839947</v>
      </c>
      <c r="E108" s="19">
        <v>951</v>
      </c>
      <c r="F108" s="20">
        <f>E108*NORMDIST(((LN(E108/$D$8))+($G$8+(POWER($F$8,2))/2)*($E$8/365))/($F$8*SQRT($E$8/365)),0,1,TRUE)-$D$8*EXP(-$G$8*($E$8/365))*NORMDIST(((LN(E108/$D$8))+($G$8+(POWER($F$8,2))/2)*($E$8/365))/($F$8*SQRT($E$8/365))-($F$8*SQRT($E$8/365)),0,1,TRUE)</f>
        <v>112.42025834446713</v>
      </c>
      <c r="G108" s="20">
        <f>F108+($D$8)/(POWER(1+$G$8,$E$8/365))-E108</f>
        <v>57.639184877165235</v>
      </c>
    </row>
    <row r="109" spans="1:7" ht="12.75">
      <c r="A109" s="19">
        <f>A108-1</f>
        <v>70</v>
      </c>
      <c r="B109" s="20">
        <f>$C$8*NORMDIST(((LN($C$8/$D$8))+($G$8+(POWER($F$8,2))/2)*(A109/365))/($F$8*SQRT(A109/365)),0,1,TRUE)-$D$8*EXP(-$G$8*(A109/365))*NORMDIST(((LN($C$8/$D$8))+($G$8+(POWER($F$8,2))/2)*(A109/365))/($F$8*SQRT(A109/365))-($F$8*SQRT(A109/365)),0,1,TRUE)</f>
        <v>175.2063181665725</v>
      </c>
      <c r="C109" s="20">
        <f>B109+($D$8)/(POWER(1+$G$8,A109/365))-$C$8</f>
        <v>8.38994838713029</v>
      </c>
      <c r="D109" s="21">
        <f>C109/$C$13</f>
        <v>0.3060163967371851</v>
      </c>
      <c r="E109" s="19">
        <v>961</v>
      </c>
      <c r="F109" s="20">
        <f>E109*NORMDIST(((LN(E109/$D$8))+($G$8+(POWER($F$8,2))/2)*($E$8/365))/($F$8*SQRT($E$8/365)),0,1,TRUE)-$D$8*EXP(-$G$8*($E$8/365))*NORMDIST(((LN(E109/$D$8))+($G$8+(POWER($F$8,2))/2)*($E$8/365))/($F$8*SQRT($E$8/365))-($F$8*SQRT($E$8/365)),0,1,TRUE)</f>
        <v>118.977271099252</v>
      </c>
      <c r="G109" s="20">
        <f>F109+($D$8)/(POWER(1+$G$8,$E$8/365))-E109</f>
        <v>54.1961976319501</v>
      </c>
    </row>
    <row r="110" spans="1:7" ht="12.75">
      <c r="A110" s="19">
        <f>A109-1</f>
        <v>69</v>
      </c>
      <c r="B110" s="20">
        <f>$C$8*NORMDIST(((LN($C$8/$D$8))+($G$8+(POWER($F$8,2))/2)*(A110/365))/($F$8*SQRT(A110/365)),0,1,TRUE)-$D$8*EXP(-$G$8*(A110/365))*NORMDIST(((LN($C$8/$D$8))+($G$8+(POWER($F$8,2))/2)*(A110/365))/($F$8*SQRT(A110/365))-($F$8*SQRT(A110/365)),0,1,TRUE)</f>
        <v>174.9842475704338</v>
      </c>
      <c r="C110" s="20">
        <f>B110+($D$8)/(POWER(1+$G$8,A110/365))-$C$8</f>
        <v>8.190663125153378</v>
      </c>
      <c r="D110" s="21">
        <f>C110/$C$13</f>
        <v>0.29874763238023777</v>
      </c>
      <c r="E110" s="19">
        <v>971</v>
      </c>
      <c r="F110" s="20">
        <f>E110*NORMDIST(((LN(E110/$D$8))+($G$8+(POWER($F$8,2))/2)*($E$8/365))/($F$8*SQRT($E$8/365)),0,1,TRUE)-$D$8*EXP(-$G$8*($E$8/365))*NORMDIST(((LN(E110/$D$8))+($G$8+(POWER($F$8,2))/2)*($E$8/365))/($F$8*SQRT($E$8/365))-($F$8*SQRT($E$8/365)),0,1,TRUE)</f>
        <v>125.7040907390442</v>
      </c>
      <c r="G110" s="20">
        <f>F110+($D$8)/(POWER(1+$G$8,$E$8/365))-E110</f>
        <v>50.92301727174231</v>
      </c>
    </row>
    <row r="111" spans="1:7" ht="12.75">
      <c r="A111" s="19">
        <f>A110-1</f>
        <v>68</v>
      </c>
      <c r="B111" s="20">
        <f>$C$8*NORMDIST(((LN($C$8/$D$8))+($G$8+(POWER($F$8,2))/2)*(A111/365))/($F$8*SQRT(A111/365)),0,1,TRUE)-$D$8*EXP(-$G$8*(A111/365))*NORMDIST(((LN($C$8/$D$8))+($G$8+(POWER($F$8,2))/2)*(A111/365))/($F$8*SQRT(A111/365))-($F$8*SQRT(A111/365)),0,1,TRUE)</f>
        <v>174.7626624587839</v>
      </c>
      <c r="C111" s="20">
        <f>B111+($D$8)/(POWER(1+$G$8,A111/365))-$C$8</f>
        <v>7.991863925547932</v>
      </c>
      <c r="D111" s="21">
        <f>C111/$C$13</f>
        <v>0.29149659674445083</v>
      </c>
      <c r="E111" s="19">
        <v>981</v>
      </c>
      <c r="F111" s="20">
        <f>E111*NORMDIST(((LN(E111/$D$8))+($G$8+(POWER($F$8,2))/2)*($E$8/365))/($F$8*SQRT($E$8/365)),0,1,TRUE)-$D$8*EXP(-$G$8*($E$8/365))*NORMDIST(((LN(E111/$D$8))+($G$8+(POWER($F$8,2))/2)*($E$8/365))/($F$8*SQRT($E$8/365))-($F$8*SQRT($E$8/365)),0,1,TRUE)</f>
        <v>132.5955234462955</v>
      </c>
      <c r="G111" s="20">
        <f>F111+($D$8)/(POWER(1+$G$8,$E$8/365))-E111</f>
        <v>47.81444997899371</v>
      </c>
    </row>
    <row r="112" spans="1:7" ht="12.75">
      <c r="A112" s="19">
        <f>A111-1</f>
        <v>67</v>
      </c>
      <c r="B112" s="20">
        <f>$C$8*NORMDIST(((LN($C$8/$D$8))+($G$8+(POWER($F$8,2))/2)*(A112/365))/($F$8*SQRT(A112/365)),0,1,TRUE)-$D$8*EXP(-$G$8*(A112/365))*NORMDIST(((LN($C$8/$D$8))+($G$8+(POWER($F$8,2))/2)*(A112/365))/($F$8*SQRT(A112/365))-($F$8*SQRT(A112/365)),0,1,TRUE)</f>
        <v>174.54159865083898</v>
      </c>
      <c r="C112" s="20">
        <f>B112+($D$8)/(POWER(1+$G$8,A112/365))-$C$8</f>
        <v>7.79358660754383</v>
      </c>
      <c r="D112" s="21">
        <f>C112/$C$13</f>
        <v>0.2842645963064741</v>
      </c>
      <c r="E112" s="19">
        <v>991</v>
      </c>
      <c r="F112" s="20">
        <f>E112*NORMDIST(((LN(E112/$D$8))+($G$8+(POWER($F$8,2))/2)*($E$8/365))/($F$8*SQRT($E$8/365)),0,1,TRUE)-$D$8*EXP(-$G$8*($E$8/365))*NORMDIST(((LN(E112/$D$8))+($G$8+(POWER($F$8,2))/2)*($E$8/365))/($F$8*SQRT($E$8/365))-($F$8*SQRT($E$8/365)),0,1,TRUE)</f>
        <v>139.6462480043798</v>
      </c>
      <c r="G112" s="20">
        <f>F112+($D$8)/(POWER(1+$G$8,$E$8/365))-E112</f>
        <v>44.86517453707802</v>
      </c>
    </row>
    <row r="113" spans="1:7" ht="12.75">
      <c r="A113" s="19">
        <f>A112-1</f>
        <v>66</v>
      </c>
      <c r="B113" s="20">
        <f>$C$8*NORMDIST(((LN($C$8/$D$8))+($G$8+(POWER($F$8,2))/2)*(A113/365))/($F$8*SQRT(A113/365)),0,1,TRUE)-$D$8*EXP(-$G$8*(A113/365))*NORMDIST(((LN($C$8/$D$8))+($G$8+(POWER($F$8,2))/2)*(A113/365))/($F$8*SQRT(A113/365))-($F$8*SQRT(A113/365)),0,1,TRUE)</f>
        <v>174.32109366722273</v>
      </c>
      <c r="C113" s="20">
        <f>B113+($D$8)/(POWER(1+$G$8,A113/365))-$C$8</f>
        <v>7.595868691780197</v>
      </c>
      <c r="D113" s="21">
        <f>C113/$C$13</f>
        <v>0.27705299960044616</v>
      </c>
      <c r="E113" s="19">
        <v>1001</v>
      </c>
      <c r="F113" s="20">
        <f>E113*NORMDIST(((LN(E113/$D$8))+($G$8+(POWER($F$8,2))/2)*($E$8/365))/($F$8*SQRT($E$8/365)),0,1,TRUE)-$D$8*EXP(-$G$8*($E$8/365))*NORMDIST(((LN(E113/$D$8))+($G$8+(POWER($F$8,2))/2)*($E$8/365))/($F$8*SQRT($E$8/365))-($F$8*SQRT($E$8/365)),0,1,TRUE)</f>
        <v>146.85084758001176</v>
      </c>
      <c r="G113" s="20">
        <f>F113+($D$8)/(POWER(1+$G$8,$E$8/365))-E113</f>
        <v>42.069774112709865</v>
      </c>
    </row>
    <row r="114" spans="1:7" ht="12.75">
      <c r="A114" s="19">
        <f>A113-1</f>
        <v>65</v>
      </c>
      <c r="B114" s="20">
        <f>$C$8*NORMDIST(((LN($C$8/$D$8))+($G$8+(POWER($F$8,2))/2)*(A114/365))/($F$8*SQRT(A114/365)),0,1,TRUE)-$D$8*EXP(-$G$8*(A114/365))*NORMDIST(((LN($C$8/$D$8))+($G$8+(POWER($F$8,2))/2)*(A114/365))/($F$8*SQRT(A114/365))-($F$8*SQRT(A114/365)),0,1,TRUE)</f>
        <v>174.10118681791187</v>
      </c>
      <c r="C114" s="20">
        <f>B114+($D$8)/(POWER(1+$G$8,A114/365))-$C$8</f>
        <v>7.398749488248086</v>
      </c>
      <c r="D114" s="21">
        <f>C114/$C$13</f>
        <v>0.2698632404256304</v>
      </c>
      <c r="E114" s="19">
        <v>1011</v>
      </c>
      <c r="F114" s="20">
        <f>E114*NORMDIST(((LN(E114/$D$8))+($G$8+(POWER($F$8,2))/2)*($E$8/365))/($F$8*SQRT($E$8/365)),0,1,TRUE)-$D$8*EXP(-$G$8*($E$8/365))*NORMDIST(((LN(E114/$D$8))+($G$8+(POWER($F$8,2))/2)*($E$8/365))/($F$8*SQRT($E$8/365))-($F$8*SQRT($E$8/365)),0,1,TRUE)</f>
        <v>154.20383970911655</v>
      </c>
      <c r="G114" s="20">
        <f>F114+($D$8)/(POWER(1+$G$8,$E$8/365))-E114</f>
        <v>39.42276624181477</v>
      </c>
    </row>
    <row r="115" spans="1:7" ht="12.75">
      <c r="A115" s="19">
        <f>A114-1</f>
        <v>64</v>
      </c>
      <c r="B115" s="20">
        <f>$C$8*NORMDIST(((LN($C$8/$D$8))+($G$8+(POWER($F$8,2))/2)*(A115/365))/($F$8*SQRT(A115/365)),0,1,TRUE)-$D$8*EXP(-$G$8*(A115/365))*NORMDIST(((LN($C$8/$D$8))+($G$8+(POWER($F$8,2))/2)*(A115/365))/($F$8*SQRT(A115/365))-($F$8*SQRT(A115/365)),0,1,TRUE)</f>
        <v>173.88191929510504</v>
      </c>
      <c r="C115" s="20">
        <f>B115+($D$8)/(POWER(1+$G$8,A115/365))-$C$8</f>
        <v>7.202270189160799</v>
      </c>
      <c r="D115" s="21">
        <f>C115/$C$13</f>
        <v>0.26269682123378313</v>
      </c>
      <c r="E115" s="19">
        <v>1021</v>
      </c>
      <c r="F115" s="20">
        <f>E115*NORMDIST(((LN(E115/$D$8))+($G$8+(POWER($F$8,2))/2)*($E$8/365))/($F$8*SQRT($E$8/365)),0,1,TRUE)-$D$8*EXP(-$G$8*($E$8/365))*NORMDIST(((LN(E115/$D$8))+($G$8+(POWER($F$8,2))/2)*($E$8/365))/($F$8*SQRT($E$8/365))-($F$8*SQRT($E$8/365)),0,1,TRUE)</f>
        <v>161.69970437922075</v>
      </c>
      <c r="G115" s="20">
        <f>F115+($D$8)/(POWER(1+$G$8,$E$8/365))-E115</f>
        <v>36.918630911918854</v>
      </c>
    </row>
    <row r="116" spans="1:7" ht="12.75">
      <c r="A116" s="19">
        <f>A115-1</f>
        <v>63</v>
      </c>
      <c r="B116" s="20">
        <f>$C$8*NORMDIST(((LN($C$8/$D$8))+($G$8+(POWER($F$8,2))/2)*(A116/365))/($F$8*SQRT(A116/365)),0,1,TRUE)-$D$8*EXP(-$G$8*(A116/365))*NORMDIST(((LN($C$8/$D$8))+($G$8+(POWER($F$8,2))/2)*(A116/365))/($F$8*SQRT(A116/365))-($F$8*SQRT(A116/365)),0,1,TRUE)</f>
        <v>173.663334271292</v>
      </c>
      <c r="C116" s="20">
        <f>B116+($D$8)/(POWER(1+$G$8,A116/365))-$C$8</f>
        <v>7.006473967022657</v>
      </c>
      <c r="D116" s="21">
        <f>C116/$C$13</f>
        <v>0.2555553167061299</v>
      </c>
      <c r="E116" s="19">
        <v>1031</v>
      </c>
      <c r="F116" s="20">
        <f>E116*NORMDIST(((LN(E116/$D$8))+($G$8+(POWER($F$8,2))/2)*($E$8/365))/($F$8*SQRT($E$8/365)),0,1,TRUE)-$D$8*EXP(-$G$8*($E$8/365))*NORMDIST(((LN(E116/$D$8))+($G$8+(POWER($F$8,2))/2)*($E$8/365))/($F$8*SQRT($E$8/365))-($F$8*SQRT($E$8/365)),0,1,TRUE)</f>
        <v>169.33291013439384</v>
      </c>
      <c r="G116" s="20">
        <f>F116+($D$8)/(POWER(1+$G$8,$E$8/365))-E116</f>
        <v>34.55183666709195</v>
      </c>
    </row>
    <row r="117" spans="1:7" ht="12.75">
      <c r="A117" s="19">
        <f>A116-1</f>
        <v>62</v>
      </c>
      <c r="B117" s="20">
        <f>$C$8*NORMDIST(((LN($C$8/$D$8))+($G$8+(POWER($F$8,2))/2)*(A117/365))/($F$8*SQRT(A117/365)),0,1,TRUE)-$D$8*EXP(-$G$8*(A117/365))*NORMDIST(((LN($C$8/$D$8))+($G$8+(POWER($F$8,2))/2)*(A117/365))/($F$8*SQRT(A117/365))-($F$8*SQRT(A117/365)),0,1,TRUE)</f>
        <v>173.44547700279736</v>
      </c>
      <c r="C117" s="20">
        <f>B117+($D$8)/(POWER(1+$G$8,A117/365))-$C$8</f>
        <v>6.81140607817315</v>
      </c>
      <c r="D117" s="21">
        <f>C117/$C$13</f>
        <v>0.24844037753005305</v>
      </c>
      <c r="E117" s="19">
        <v>1041</v>
      </c>
      <c r="F117" s="20">
        <f>E117*NORMDIST(((LN(E117/$D$8))+($G$8+(POWER($F$8,2))/2)*($E$8/365))/($F$8*SQRT($E$8/365)),0,1,TRUE)-$D$8*EXP(-$G$8*($E$8/365))*NORMDIST(((LN(E117/$D$8))+($G$8+(POWER($F$8,2))/2)*($E$8/365))/($F$8*SQRT($E$8/365))-($F$8*SQRT($E$8/365)),0,1,TRUE)</f>
        <v>177.09793815875605</v>
      </c>
      <c r="G117" s="20">
        <f>F117+($D$8)/(POWER(1+$G$8,$E$8/365))-E117</f>
        <v>32.31686469145416</v>
      </c>
    </row>
    <row r="118" spans="1:7" ht="12.75">
      <c r="A118" s="19">
        <f>A117-1</f>
        <v>61</v>
      </c>
      <c r="B118" s="20">
        <f>$C$8*NORMDIST(((LN($C$8/$D$8))+($G$8+(POWER($F$8,2))/2)*(A118/365))/($F$8*SQRT(A118/365)),0,1,TRUE)-$D$8*EXP(-$G$8*(A118/365))*NORMDIST(((LN($C$8/$D$8))+($G$8+(POWER($F$8,2))/2)*(A118/365))/($F$8*SQRT(A118/365))-($F$8*SQRT(A118/365)),0,1,TRUE)</f>
        <v>173.22839493909794</v>
      </c>
      <c r="C118" s="20">
        <f>B118+($D$8)/(POWER(1+$G$8,A118/365))-$C$8</f>
        <v>6.6171139721036525</v>
      </c>
      <c r="D118" s="21">
        <f>C118/$C$13</f>
        <v>0.24135373438632768</v>
      </c>
      <c r="E118" s="19">
        <v>1051</v>
      </c>
      <c r="F118" s="20">
        <f>E118*NORMDIST(((LN(E118/$D$8))+($G$8+(POWER($F$8,2))/2)*($E$8/365))/($F$8*SQRT($E$8/365)),0,1,TRUE)-$D$8*EXP(-$G$8*($E$8/365))*NORMDIST(((LN(E118/$D$8))+($G$8+(POWER($F$8,2))/2)*($E$8/365))/($F$8*SQRT($E$8/365))-($F$8*SQRT($E$8/365)),0,1,TRUE)</f>
        <v>184.98930432155794</v>
      </c>
      <c r="G118" s="20">
        <f>F118+($D$8)/(POWER(1+$G$8,$E$8/365))-E118</f>
        <v>30.208230854256044</v>
      </c>
    </row>
    <row r="119" spans="1:7" ht="12.75">
      <c r="A119" s="19">
        <f>A118-1</f>
        <v>60</v>
      </c>
      <c r="B119" s="20">
        <f>$C$8*NORMDIST(((LN($C$8/$D$8))+($G$8+(POWER($F$8,2))/2)*(A119/365))/($F$8*SQRT(A119/365)),0,1,TRUE)-$D$8*EXP(-$G$8*(A119/365))*NORMDIST(((LN($C$8/$D$8))+($G$8+(POWER($F$8,2))/2)*(A119/365))/($F$8*SQRT(A119/365))-($F$8*SQRT(A119/365)),0,1,TRUE)</f>
        <v>173.0121378382056</v>
      </c>
      <c r="C119" s="20">
        <f>B119+($D$8)/(POWER(1+$G$8,A119/365))-$C$8</f>
        <v>6.423647406840473</v>
      </c>
      <c r="D119" s="21">
        <f>C119/$C$13</f>
        <v>0.23429720215762254</v>
      </c>
      <c r="E119" s="19">
        <v>1061</v>
      </c>
      <c r="F119" s="20">
        <f>E119*NORMDIST(((LN(E119/$D$8))+($G$8+(POWER($F$8,2))/2)*($E$8/365))/($F$8*SQRT($E$8/365)),0,1,TRUE)-$D$8*EXP(-$G$8*($E$8/365))*NORMDIST(((LN(E119/$D$8))+($G$8+(POWER($F$8,2))/2)*($E$8/365))/($F$8*SQRT($E$8/365))-($F$8*SQRT($E$8/365)),0,1,TRUE)</f>
        <v>193.0015791907615</v>
      </c>
      <c r="G119" s="20">
        <f>F119+($D$8)/(POWER(1+$G$8,$E$8/365))-E119</f>
        <v>28.22050572345961</v>
      </c>
    </row>
    <row r="120" spans="1:7" ht="12.75">
      <c r="A120" s="19">
        <f>A119-1</f>
        <v>59</v>
      </c>
      <c r="B120" s="20">
        <f>$C$8*NORMDIST(((LN($C$8/$D$8))+($G$8+(POWER($F$8,2))/2)*(A120/365))/($F$8*SQRT(A120/365)),0,1,TRUE)-$D$8*EXP(-$G$8*(A120/365))*NORMDIST(((LN($C$8/$D$8))+($G$8+(POWER($F$8,2))/2)*(A120/365))/($F$8*SQRT(A120/365))-($F$8*SQRT(A120/365)),0,1,TRUE)</f>
        <v>172.79675788842258</v>
      </c>
      <c r="C120" s="20">
        <f>B120+($D$8)/(POWER(1+$G$8,A120/365))-$C$8</f>
        <v>6.23105857070118</v>
      </c>
      <c r="D120" s="21">
        <f>C120/$C$13</f>
        <v>0.2272726843694609</v>
      </c>
      <c r="E120" s="19">
        <v>1071</v>
      </c>
      <c r="F120" s="20">
        <f>E120*NORMDIST(((LN(E120/$D$8))+($G$8+(POWER($F$8,2))/2)*($E$8/365))/($F$8*SQRT($E$8/365)),0,1,TRUE)-$D$8*EXP(-$G$8*($E$8/365))*NORMDIST(((LN(E120/$D$8))+($G$8+(POWER($F$8,2))/2)*($E$8/365))/($F$8*SQRT($E$8/365))-($F$8*SQRT($E$8/365)),0,1,TRUE)</f>
        <v>201.12940604297194</v>
      </c>
      <c r="G120" s="20">
        <f>F120+($D$8)/(POWER(1+$G$8,$E$8/365))-E120</f>
        <v>26.348332575670156</v>
      </c>
    </row>
    <row r="121" spans="1:7" ht="12.75">
      <c r="A121" s="19">
        <f>A120-1</f>
        <v>58</v>
      </c>
      <c r="B121" s="20">
        <f>$C$8*NORMDIST(((LN($C$8/$D$8))+($G$8+(POWER($F$8,2))/2)*(A121/365))/($F$8*SQRT(A121/365)),0,1,TRUE)-$D$8*EXP(-$G$8*(A121/365))*NORMDIST(((LN($C$8/$D$8))+($G$8+(POWER($F$8,2))/2)*(A121/365))/($F$8*SQRT(A121/365))-($F$8*SQRT(A121/365)),0,1,TRUE)</f>
        <v>172.5823098367773</v>
      </c>
      <c r="C121" s="20">
        <f>B121+($D$8)/(POWER(1+$G$8,A121/365))-$C$8</f>
        <v>6.039402210727758</v>
      </c>
      <c r="D121" s="21">
        <f>C121/$C$13</f>
        <v>0.2202821778747133</v>
      </c>
      <c r="E121" s="19">
        <v>1081</v>
      </c>
      <c r="F121" s="20">
        <f>E121*NORMDIST(((LN(E121/$D$8))+($G$8+(POWER($F$8,2))/2)*($E$8/365))/($F$8*SQRT($E$8/365)),0,1,TRUE)-$D$8*EXP(-$G$8*($E$8/365))*NORMDIST(((LN(E121/$D$8))+($G$8+(POWER($F$8,2))/2)*($E$8/365))/($F$8*SQRT($E$8/365))-($F$8*SQRT($E$8/365)),0,1,TRUE)</f>
        <v>209.36751691557822</v>
      </c>
      <c r="G121" s="20">
        <f>F121+($D$8)/(POWER(1+$G$8,$E$8/365))-E121</f>
        <v>24.58644344827644</v>
      </c>
    </row>
    <row r="122" spans="1:7" ht="12.75">
      <c r="A122" s="19">
        <f>A121-1</f>
        <v>57</v>
      </c>
      <c r="B122" s="20">
        <f>$C$8*NORMDIST(((LN($C$8/$D$8))+($G$8+(POWER($F$8,2))/2)*(A122/365))/($F$8*SQRT(A122/365)),0,1,TRUE)-$D$8*EXP(-$G$8*(A122/365))*NORMDIST(((LN($C$8/$D$8))+($G$8+(POWER($F$8,2))/2)*(A122/365))/($F$8*SQRT(A122/365))-($F$8*SQRT(A122/365)),0,1,TRUE)</f>
        <v>172.36885112444406</v>
      </c>
      <c r="C122" s="20">
        <f>B122+($D$8)/(POWER(1+$G$8,A122/365))-$C$8</f>
        <v>5.848735768110373</v>
      </c>
      <c r="D122" s="21">
        <f>C122/$C$13</f>
        <v>0.21332777779306675</v>
      </c>
      <c r="E122" s="19">
        <v>1091</v>
      </c>
      <c r="F122" s="20">
        <f>E122*NORMDIST(((LN(E122/$D$8))+($G$8+(POWER($F$8,2))/2)*($E$8/365))/($F$8*SQRT($E$8/365)),0,1,TRUE)-$D$8*EXP(-$G$8*($E$8/365))*NORMDIST(((LN(E122/$D$8))+($G$8+(POWER($F$8,2))/2)*($E$8/365))/($F$8*SQRT($E$8/365))-($F$8*SQRT($E$8/365)),0,1,TRUE)</f>
        <v>217.71074676215426</v>
      </c>
      <c r="G122" s="20">
        <f>F122+($D$8)/(POWER(1+$G$8,$E$8/365))-E122</f>
        <v>22.929673294852364</v>
      </c>
    </row>
    <row r="123" spans="1:7" ht="12.75">
      <c r="A123" s="19">
        <f>A122-1</f>
        <v>56</v>
      </c>
      <c r="B123" s="20">
        <f>$C$8*NORMDIST(((LN($C$8/$D$8))+($G$8+(POWER($F$8,2))/2)*(A123/365))/($F$8*SQRT(A123/365)),0,1,TRUE)-$D$8*EXP(-$G$8*(A123/365))*NORMDIST(((LN($C$8/$D$8))+($G$8+(POWER($F$8,2))/2)*(A123/365))/($F$8*SQRT(A123/365))-($F$8*SQRT(A123/365)),0,1,TRUE)</f>
        <v>172.15644202945464</v>
      </c>
      <c r="C123" s="20">
        <f>B123+($D$8)/(POWER(1+$G$8,A123/365))-$C$8</f>
        <v>5.659119520894592</v>
      </c>
      <c r="D123" s="21">
        <f>C123/$C$13</f>
        <v>0.20641168271615198</v>
      </c>
      <c r="E123" s="19">
        <v>1101</v>
      </c>
      <c r="F123" s="20">
        <f>E123*NORMDIST(((LN(E123/$D$8))+($G$8+(POWER($F$8,2))/2)*($E$8/365))/($F$8*SQRT($E$8/365)),0,1,TRUE)-$D$8*EXP(-$G$8*($E$8/365))*NORMDIST(((LN(E123/$D$8))+($G$8+(POWER($F$8,2))/2)*($E$8/365))/($F$8*SQRT($E$8/365))-($F$8*SQRT($E$8/365)),0,1,TRUE)</f>
        <v>226.15404578475147</v>
      </c>
      <c r="G123" s="20">
        <f>F123+($D$8)/(POWER(1+$G$8,$E$8/365))-E123</f>
        <v>21.372972317449694</v>
      </c>
    </row>
    <row r="124" spans="1:7" ht="12.75">
      <c r="A124" s="19">
        <f>A123-1</f>
        <v>55</v>
      </c>
      <c r="B124" s="20">
        <f>$C$8*NORMDIST(((LN($C$8/$D$8))+($G$8+(POWER($F$8,2))/2)*(A124/365))/($F$8*SQRT(A124/365)),0,1,TRUE)-$D$8*EXP(-$G$8*(A124/365))*NORMDIST(((LN($C$8/$D$8))+($G$8+(POWER($F$8,2))/2)*(A124/365))/($F$8*SQRT(A124/365))-($F$8*SQRT(A124/365)),0,1,TRUE)</f>
        <v>171.94514581698706</v>
      </c>
      <c r="C124" s="20">
        <f>B124+($D$8)/(POWER(1+$G$8,A124/365))-$C$8</f>
        <v>5.4706167342735625</v>
      </c>
      <c r="D124" s="21">
        <f>C124/$C$13</f>
        <v>0.19953620018932605</v>
      </c>
      <c r="E124" s="19">
        <v>1111</v>
      </c>
      <c r="F124" s="20">
        <f>E124*NORMDIST(((LN(E124/$D$8))+($G$8+(POWER($F$8,2))/2)*($E$8/365))/($F$8*SQRT($E$8/365)),0,1,TRUE)-$D$8*EXP(-$G$8*($E$8/365))*NORMDIST(((LN(E124/$D$8))+($G$8+(POWER($F$8,2))/2)*($E$8/365))/($F$8*SQRT($E$8/365))-($F$8*SQRT($E$8/365)),0,1,TRUE)</f>
        <v>234.6924900267984</v>
      </c>
      <c r="G124" s="20">
        <f>F124+($D$8)/(POWER(1+$G$8,$E$8/365))-E124</f>
        <v>19.9114165594965</v>
      </c>
    </row>
    <row r="125" spans="1:7" ht="12.75">
      <c r="A125" s="19">
        <f>A124-1</f>
        <v>54</v>
      </c>
      <c r="B125" s="20">
        <f>$C$8*NORMDIST(((LN($C$8/$D$8))+($G$8+(POWER($F$8,2))/2)*(A125/365))/($F$8*SQRT(A125/365)),0,1,TRUE)-$D$8*EXP(-$G$8*(A125/365))*NORMDIST(((LN($C$8/$D$8))+($G$8+(POWER($F$8,2))/2)*(A125/365))/($F$8*SQRT(A125/365))-($F$8*SQRT(A125/365)),0,1,TRUE)</f>
        <v>171.7350288975125</v>
      </c>
      <c r="C125" s="20">
        <f>B125+($D$8)/(POWER(1+$G$8,A125/365))-$C$8</f>
        <v>5.283293818732773</v>
      </c>
      <c r="D125" s="21">
        <f>C125/$C$13</f>
        <v>0.19270375247987073</v>
      </c>
      <c r="E125" s="19">
        <v>1121</v>
      </c>
      <c r="F125" s="20">
        <f>E125*NORMDIST(((LN(E125/$D$8))+($G$8+(POWER($F$8,2))/2)*($E$8/365))/($F$8*SQRT($E$8/365)),0,1,TRUE)-$D$8*EXP(-$G$8*($E$8/365))*NORMDIST(((LN(E125/$D$8))+($G$8+(POWER($F$8,2))/2)*($E$8/365))/($F$8*SQRT($E$8/365))-($F$8*SQRT($E$8/365)),0,1,TRUE)</f>
        <v>243.32129031816203</v>
      </c>
      <c r="G125" s="20">
        <f>F125+($D$8)/(POWER(1+$G$8,$E$8/365))-E125</f>
        <v>18.540216850860133</v>
      </c>
    </row>
    <row r="126" spans="1:7" ht="12.75">
      <c r="A126" s="19">
        <f>A125-1</f>
        <v>53</v>
      </c>
      <c r="B126" s="20">
        <f>$C$8*NORMDIST(((LN($C$8/$D$8))+($G$8+(POWER($F$8,2))/2)*(A126/365))/($F$8*SQRT(A126/365)),0,1,TRUE)-$D$8*EXP(-$G$8*(A126/365))*NORMDIST(((LN($C$8/$D$8))+($G$8+(POWER($F$8,2))/2)*(A126/365))/($F$8*SQRT(A126/365))-($F$8*SQRT(A126/365)),0,1,TRUE)</f>
        <v>171.52616099304635</v>
      </c>
      <c r="C126" s="20">
        <f>B126+($D$8)/(POWER(1+$G$8,A126/365))-$C$8</f>
        <v>5.097220496302498</v>
      </c>
      <c r="D126" s="21">
        <f>C126/$C$13</f>
        <v>0.1859168826409127</v>
      </c>
      <c r="E126" s="19">
        <v>1131</v>
      </c>
      <c r="F126" s="20">
        <f>E126*NORMDIST(((LN(E126/$D$8))+($G$8+(POWER($F$8,2))/2)*($E$8/365))/($F$8*SQRT($E$8/365)),0,1,TRUE)-$D$8*EXP(-$G$8*($E$8/365))*NORMDIST(((LN(E126/$D$8))+($G$8+(POWER($F$8,2))/2)*($E$8/365))/($F$8*SQRT($E$8/365))-($F$8*SQRT($E$8/365)),0,1,TRUE)</f>
        <v>252.03579966967618</v>
      </c>
      <c r="G126" s="20">
        <f>F126+($D$8)/(POWER(1+$G$8,$E$8/365))-E126</f>
        <v>17.254726202374286</v>
      </c>
    </row>
    <row r="127" spans="1:7" ht="12.75">
      <c r="A127" s="19">
        <f>A126-1</f>
        <v>52</v>
      </c>
      <c r="B127" s="20">
        <f>$C$8*NORMDIST(((LN($C$8/$D$8))+($G$8+(POWER($F$8,2))/2)*(A127/365))/($F$8*SQRT(A127/365)),0,1,TRUE)-$D$8*EXP(-$G$8*(A127/365))*NORMDIST(((LN($C$8/$D$8))+($G$8+(POWER($F$8,2))/2)*(A127/365))/($F$8*SQRT(A127/365))-($F$8*SQRT(A127/365)),0,1,TRUE)</f>
        <v>171.3186153117141</v>
      </c>
      <c r="C127" s="20">
        <f>B127+($D$8)/(POWER(1+$G$8,A127/365))-$C$8</f>
        <v>4.912469975123031</v>
      </c>
      <c r="D127" s="21">
        <f>C127/$C$13</f>
        <v>0.17917826087854505</v>
      </c>
      <c r="E127" s="19">
        <v>1141</v>
      </c>
      <c r="F127" s="20">
        <f>E127*NORMDIST(((LN(E127/$D$8))+($G$8+(POWER($F$8,2))/2)*($E$8/365))/($F$8*SQRT($E$8/365)),0,1,TRUE)-$D$8*EXP(-$G$8*($E$8/365))*NORMDIST(((LN(E127/$D$8))+($G$8+(POWER($F$8,2))/2)*($E$8/365))/($F$8*SQRT($E$8/365))-($F$8*SQRT($E$8/365)),0,1,TRUE)</f>
        <v>260.8315192183304</v>
      </c>
      <c r="G127" s="20">
        <f>F127+($D$8)/(POWER(1+$G$8,$E$8/365))-E127</f>
        <v>16.05044575102852</v>
      </c>
    </row>
    <row r="128" spans="1:7" ht="12.75">
      <c r="A128" s="19">
        <f>A127-1</f>
        <v>51</v>
      </c>
      <c r="B128" s="20">
        <f>$C$8*NORMDIST(((LN($C$8/$D$8))+($G$8+(POWER($F$8,2))/2)*(A128/365))/($F$8*SQRT(A128/365)),0,1,TRUE)-$D$8*EXP(-$G$8*(A128/365))*NORMDIST(((LN($C$8/$D$8))+($G$8+(POWER($F$8,2))/2)*(A128/365))/($F$8*SQRT(A128/365))-($F$8*SQRT(A128/365)),0,1,TRUE)</f>
        <v>171.11246873079574</v>
      </c>
      <c r="C128" s="20">
        <f>B128+($D$8)/(POWER(1+$G$8,A128/365))-$C$8</f>
        <v>4.729119132488677</v>
      </c>
      <c r="D128" s="21">
        <f>C128/$C$13</f>
        <v>0.17249069122820504</v>
      </c>
      <c r="E128" s="19">
        <v>1151</v>
      </c>
      <c r="F128" s="20">
        <f>E128*NORMDIST(((LN(E128/$D$8))+($G$8+(POWER($F$8,2))/2)*($E$8/365))/($F$8*SQRT($E$8/365)),0,1,TRUE)-$D$8*EXP(-$G$8*($E$8/365))*NORMDIST(((LN(E128/$D$8))+($G$8+(POWER($F$8,2))/2)*($E$8/365))/($F$8*SQRT($E$8/365))-($F$8*SQRT($E$8/365)),0,1,TRUE)</f>
        <v>269.7041028265377</v>
      </c>
      <c r="G128" s="20">
        <f>F128+($D$8)/(POWER(1+$G$8,$E$8/365))-E128</f>
        <v>14.923029359235898</v>
      </c>
    </row>
    <row r="129" spans="1:7" ht="12.75">
      <c r="A129" s="19">
        <f>A128-1</f>
        <v>50</v>
      </c>
      <c r="B129" s="20">
        <f>$C$8*NORMDIST(((LN($C$8/$D$8))+($G$8+(POWER($F$8,2))/2)*(A129/365))/($F$8*SQRT(A129/365)),0,1,TRUE)-$D$8*EXP(-$G$8*(A129/365))*NORMDIST(((LN($C$8/$D$8))+($G$8+(POWER($F$8,2))/2)*(A129/365))/($F$8*SQRT(A129/365))-($F$8*SQRT(A129/365)),0,1,TRUE)</f>
        <v>170.9078019883343</v>
      </c>
      <c r="C129" s="20">
        <f>B129+($D$8)/(POWER(1+$G$8,A129/365))-$C$8</f>
        <v>4.547248706457367</v>
      </c>
      <c r="D129" s="21">
        <f>C129/$C$13</f>
        <v>0.16585711854347548</v>
      </c>
      <c r="E129" s="19">
        <v>1161</v>
      </c>
      <c r="F129" s="20">
        <f>E129*NORMDIST(((LN(E129/$D$8))+($G$8+(POWER($F$8,2))/2)*($E$8/365))/($F$8*SQRT($E$8/365)),0,1,TRUE)-$D$8*EXP(-$G$8*($E$8/365))*NORMDIST(((LN(E129/$D$8))+($G$8+(POWER($F$8,2))/2)*($E$8/365))/($F$8*SQRT($E$8/365))-($F$8*SQRT($E$8/365)),0,1,TRUE)</f>
        <v>278.64936043966156</v>
      </c>
      <c r="G129" s="20">
        <f>F129+($D$8)/(POWER(1+$G$8,$E$8/365))-E129</f>
        <v>13.868286972359783</v>
      </c>
    </row>
    <row r="130" spans="1:7" ht="12.75">
      <c r="A130" s="19">
        <f>A129-1</f>
        <v>49</v>
      </c>
      <c r="B130" s="20">
        <f>$C$8*NORMDIST(((LN($C$8/$D$8))+($G$8+(POWER($F$8,2))/2)*(A130/365))/($F$8*SQRT(A130/365)),0,1,TRUE)-$D$8*EXP(-$G$8*(A130/365))*NORMDIST(((LN($C$8/$D$8))+($G$8+(POWER($F$8,2))/2)*(A130/365))/($F$8*SQRT(A130/365))-($F$8*SQRT(A130/365)),0,1,TRUE)</f>
        <v>170.70469988331604</v>
      </c>
      <c r="C130" s="20">
        <f>B130+($D$8)/(POWER(1+$G$8,A130/365))-$C$8</f>
        <v>4.366943496029762</v>
      </c>
      <c r="D130" s="21">
        <f>C130/$C$13</f>
        <v>0.15928063579745133</v>
      </c>
      <c r="E130" s="19">
        <v>1171</v>
      </c>
      <c r="F130" s="20">
        <f>E130*NORMDIST(((LN(E130/$D$8))+($G$8+(POWER($F$8,2))/2)*($E$8/365))/($F$8*SQRT($E$8/365)),0,1,TRUE)-$D$8*EXP(-$G$8*($E$8/365))*NORMDIST(((LN(E130/$D$8))+($G$8+(POWER($F$8,2))/2)*($E$8/365))/($F$8*SQRT($E$8/365))-($F$8*SQRT($E$8/365)),0,1,TRUE)</f>
        <v>287.6632603054669</v>
      </c>
      <c r="G130" s="20">
        <f>F130+($D$8)/(POWER(1+$G$8,$E$8/365))-E130</f>
        <v>12.882186838165126</v>
      </c>
    </row>
    <row r="131" spans="1:7" ht="12.75">
      <c r="A131" s="19">
        <f>A130-1</f>
        <v>48</v>
      </c>
      <c r="B131" s="20">
        <f>$C$8*NORMDIST(((LN($C$8/$D$8))+($G$8+(POWER($F$8,2))/2)*(A131/365))/($F$8*SQRT(A131/365)),0,1,TRUE)-$D$8*EXP(-$G$8*(A131/365))*NORMDIST(((LN($C$8/$D$8))+($G$8+(POWER($F$8,2))/2)*(A131/365))/($F$8*SQRT(A131/365))-($F$8*SQRT(A131/365)),0,1,TRUE)</f>
        <v>170.50325148430272</v>
      </c>
      <c r="C131" s="20">
        <f>B131+($D$8)/(POWER(1+$G$8,A131/365))-$C$8</f>
        <v>4.188292569782789</v>
      </c>
      <c r="D131" s="21">
        <f>C131/$C$13</f>
        <v>0.15276449169247444</v>
      </c>
      <c r="E131" s="19">
        <v>1181</v>
      </c>
      <c r="F131" s="20">
        <f>E131*NORMDIST(((LN(E131/$D$8))+($G$8+(POWER($F$8,2))/2)*($E$8/365))/($F$8*SQRT($E$8/365)),0,1,TRUE)-$D$8*EXP(-$G$8*($E$8/365))*NORMDIST(((LN(E131/$D$8))+($G$8+(POWER($F$8,2))/2)*($E$8/365))/($F$8*SQRT($E$8/365))-($F$8*SQRT($E$8/365)),0,1,TRUE)</f>
        <v>296.7419301575651</v>
      </c>
      <c r="G131" s="20">
        <f>F131+($D$8)/(POWER(1+$G$8,$E$8/365))-E131</f>
        <v>11.9608566902632</v>
      </c>
    </row>
    <row r="132" spans="1:7" ht="12.75">
      <c r="A132" s="19">
        <f>A131-1</f>
        <v>47</v>
      </c>
      <c r="B132" s="20">
        <f>$C$8*NORMDIST(((LN($C$8/$D$8))+($G$8+(POWER($F$8,2))/2)*(A132/365))/($F$8*SQRT(A132/365)),0,1,TRUE)-$D$8*EXP(-$G$8*(A132/365))*NORMDIST(((LN($C$8/$D$8))+($G$8+(POWER($F$8,2))/2)*(A132/365))/($F$8*SQRT(A132/365))-($F$8*SQRT(A132/365)),0,1,TRUE)</f>
        <v>170.3035503462487</v>
      </c>
      <c r="C132" s="20">
        <f>B132+($D$8)/(POWER(1+$G$8,A132/365))-$C$8</f>
        <v>4.0113894826852174</v>
      </c>
      <c r="D132" s="21">
        <f>C132/$C$13</f>
        <v>0.14631209856830177</v>
      </c>
      <c r="E132" s="19">
        <v>1191</v>
      </c>
      <c r="F132" s="20">
        <f>E132*NORMDIST(((LN(E132/$D$8))+($G$8+(POWER($F$8,2))/2)*($E$8/365))/($F$8*SQRT($E$8/365)),0,1,TRUE)-$D$8*EXP(-$G$8*($E$8/365))*NORMDIST(((LN(E132/$D$8))+($G$8+(POWER($F$8,2))/2)*($E$8/365))/($F$8*SQRT($E$8/365))-($F$8*SQRT($E$8/365)),0,1,TRUE)</f>
        <v>305.88165746240213</v>
      </c>
      <c r="G132" s="20">
        <f>F132+($D$8)/(POWER(1+$G$8,$E$8/365))-E132</f>
        <v>11.10058399510035</v>
      </c>
    </row>
    <row r="133" spans="1:7" ht="12.75">
      <c r="A133" s="19">
        <f>A132-1</f>
        <v>46</v>
      </c>
      <c r="B133" s="20">
        <f>$C$8*NORMDIST(((LN($C$8/$D$8))+($G$8+(POWER($F$8,2))/2)*(A133/365))/($F$8*SQRT(A133/365)),0,1,TRUE)-$D$8*EXP(-$G$8*(A133/365))*NORMDIST(((LN($C$8/$D$8))+($G$8+(POWER($F$8,2))/2)*(A133/365))/($F$8*SQRT(A133/365))-($F$8*SQRT(A133/365)),0,1,TRUE)</f>
        <v>170.10569473504984</v>
      </c>
      <c r="C133" s="20">
        <f>B133+($D$8)/(POWER(1+$G$8,A133/365))-$C$8</f>
        <v>3.8363325006471314</v>
      </c>
      <c r="D133" s="21">
        <f>C133/$C$13</f>
        <v>0.13992704059236055</v>
      </c>
      <c r="E133" s="19">
        <v>1201</v>
      </c>
      <c r="F133" s="20">
        <f>E133*NORMDIST(((LN(E133/$D$8))+($G$8+(POWER($F$8,2))/2)*($E$8/365))/($F$8*SQRT($E$8/365)),0,1,TRUE)-$D$8*EXP(-$G$8*($E$8/365))*NORMDIST(((LN(E133/$D$8))+($G$8+(POWER($F$8,2))/2)*($E$8/365))/($F$8*SQRT($E$8/365))-($F$8*SQRT($E$8/365)),0,1,TRUE)</f>
        <v>315.0788888260688</v>
      </c>
      <c r="G133" s="20">
        <f>F133+($D$8)/(POWER(1+$G$8,$E$8/365))-E133</f>
        <v>10.297815358766911</v>
      </c>
    </row>
    <row r="134" spans="1:7" ht="12.75">
      <c r="A134" s="19">
        <f>A133-1</f>
        <v>45</v>
      </c>
      <c r="B134" s="20">
        <f>$C$8*NORMDIST(((LN($C$8/$D$8))+($G$8+(POWER($F$8,2))/2)*(A134/365))/($F$8*SQRT(A134/365)),0,1,TRUE)-$D$8*EXP(-$G$8*(A134/365))*NORMDIST(((LN($C$8/$D$8))+($G$8+(POWER($F$8,2))/2)*(A134/365))/($F$8*SQRT(A134/365))-($F$8*SQRT(A134/365)),0,1,TRUE)</f>
        <v>169.90978785912068</v>
      </c>
      <c r="C134" s="20">
        <f>B134+($D$8)/(POWER(1+$G$8,A134/365))-$C$8</f>
        <v>3.6632248320981944</v>
      </c>
      <c r="D134" s="21">
        <f>C134/$C$13</f>
        <v>0.1336130822063734</v>
      </c>
      <c r="E134" s="19">
        <v>1211</v>
      </c>
      <c r="F134" s="20">
        <f>E134*NORMDIST(((LN(E134/$D$8))+($G$8+(POWER($F$8,2))/2)*($E$8/365))/($F$8*SQRT($E$8/365)),0,1,TRUE)-$D$8*EXP(-$G$8*($E$8/365))*NORMDIST(((LN(E134/$D$8))+($G$8+(POWER($F$8,2))/2)*($E$8/365))/($F$8*SQRT($E$8/365))-($F$8*SQRT($E$8/365)),0,1,TRUE)</f>
        <v>324.3302286533275</v>
      </c>
      <c r="G134" s="20">
        <f>F134+($D$8)/(POWER(1+$G$8,$E$8/365))-E134</f>
        <v>9.549155186025473</v>
      </c>
    </row>
    <row r="135" spans="1:7" ht="12.75">
      <c r="A135" s="19">
        <f>A134-1</f>
        <v>44</v>
      </c>
      <c r="B135" s="20">
        <f>$C$8*NORMDIST(((LN($C$8/$D$8))+($G$8+(POWER($F$8,2))/2)*(A135/365))/($F$8*SQRT(A135/365)),0,1,TRUE)-$D$8*EXP(-$G$8*(A135/365))*NORMDIST(((LN($C$8/$D$8))+($G$8+(POWER($F$8,2))/2)*(A135/365))/($F$8*SQRT(A135/365))-($F$8*SQRT(A135/365)),0,1,TRUE)</f>
        <v>169.71593810700176</v>
      </c>
      <c r="C135" s="20">
        <f>B135+($D$8)/(POWER(1+$G$8,A135/365))-$C$8</f>
        <v>3.492174865593597</v>
      </c>
      <c r="D135" s="21">
        <f>C135/$C$13</f>
        <v>0.12737417679283763</v>
      </c>
      <c r="E135" s="19">
        <v>1221</v>
      </c>
      <c r="F135" s="20">
        <f>E135*NORMDIST(((LN(E135/$D$8))+($G$8+(POWER($F$8,2))/2)*($E$8/365))/($F$8*SQRT($E$8/365)),0,1,TRUE)-$D$8*EXP(-$G$8*($E$8/365))*NORMDIST(((LN(E135/$D$8))+($G$8+(POWER($F$8,2))/2)*($E$8/365))/($F$8*SQRT($E$8/365))-($F$8*SQRT($E$8/365)),0,1,TRUE)</f>
        <v>333.6324371468926</v>
      </c>
      <c r="G135" s="20">
        <f>F135+($D$8)/(POWER(1+$G$8,$E$8/365))-E135</f>
        <v>8.851363679590577</v>
      </c>
    </row>
    <row r="136" spans="1:7" ht="12.75">
      <c r="A136" s="19">
        <f>A135-1</f>
        <v>43</v>
      </c>
      <c r="B136" s="20">
        <f>$C$8*NORMDIST(((LN($C$8/$D$8))+($G$8+(POWER($F$8,2))/2)*(A136/365))/($F$8*SQRT(A136/365)),0,1,TRUE)-$D$8*EXP(-$G$8*(A136/365))*NORMDIST(((LN($C$8/$D$8))+($G$8+(POWER($F$8,2))/2)*(A136/365))/($F$8*SQRT(A136/365))-($F$8*SQRT(A136/365)),0,1,TRUE)</f>
        <v>169.52425928960974</v>
      </c>
      <c r="C136" s="20">
        <f>B136+($D$8)/(POWER(1+$G$8,A136/365))-$C$8</f>
        <v>3.323296412064792</v>
      </c>
      <c r="D136" s="21">
        <f>C136/$C$13</f>
        <v>0.12121447551091953</v>
      </c>
      <c r="E136" s="19">
        <v>1231</v>
      </c>
      <c r="F136" s="20">
        <f>E136*NORMDIST(((LN(E136/$D$8))+($G$8+(POWER($F$8,2))/2)*($E$8/365))/($F$8*SQRT($E$8/365)),0,1,TRUE)-$D$8*EXP(-$G$8*($E$8/365))*NORMDIST(((LN(E136/$D$8))+($G$8+(POWER($F$8,2))/2)*($E$8/365))/($F$8*SQRT($E$8/365))-($F$8*SQRT($E$8/365)),0,1,TRUE)</f>
        <v>342.9824277302888</v>
      </c>
      <c r="G136" s="20">
        <f>F136+($D$8)/(POWER(1+$G$8,$E$8/365))-E136</f>
        <v>8.201354262987024</v>
      </c>
    </row>
    <row r="137" spans="1:7" ht="12.75">
      <c r="A137" s="19">
        <f>A136-1</f>
        <v>42</v>
      </c>
      <c r="B137" s="20">
        <f>$C$8*NORMDIST(((LN($C$8/$D$8))+($G$8+(POWER($F$8,2))/2)*(A137/365))/($F$8*SQRT(A137/365)),0,1,TRUE)-$D$8*EXP(-$G$8*(A137/365))*NORMDIST(((LN($C$8/$D$8))+($G$8+(POWER($F$8,2))/2)*(A137/365))/($F$8*SQRT(A137/365))-($F$8*SQRT(A137/365)),0,1,TRUE)</f>
        <v>169.33487088527704</v>
      </c>
      <c r="C137" s="20">
        <f>B137+($D$8)/(POWER(1+$G$8,A137/365))-$C$8</f>
        <v>3.156708949858512</v>
      </c>
      <c r="D137" s="21">
        <f>C137/$C$13</f>
        <v>0.11513833623404912</v>
      </c>
      <c r="E137" s="19">
        <v>1241</v>
      </c>
      <c r="F137" s="20">
        <f>E137*NORMDIST(((LN(E137/$D$8))+($G$8+(POWER($F$8,2))/2)*($E$8/365))/($F$8*SQRT($E$8/365)),0,1,TRUE)-$D$8*EXP(-$G$8*($E$8/365))*NORMDIST(((LN(E137/$D$8))+($G$8+(POWER($F$8,2))/2)*($E$8/365))/($F$8*SQRT($E$8/365))-($F$8*SQRT($E$8/365)),0,1,TRUE)</f>
        <v>352.37726397264623</v>
      </c>
      <c r="G137" s="20">
        <f>F137+($D$8)/(POWER(1+$G$8,$E$8/365))-E137</f>
        <v>7.596190505344339</v>
      </c>
    </row>
    <row r="138" spans="1:7" ht="12.75">
      <c r="A138" s="19">
        <f>A137-1</f>
        <v>41</v>
      </c>
      <c r="B138" s="20">
        <f>$C$8*NORMDIST(((LN($C$8/$D$8))+($G$8+(POWER($F$8,2))/2)*(A138/365))/($F$8*SQRT(A138/365)),0,1,TRUE)-$D$8*EXP(-$G$8*(A138/365))*NORMDIST(((LN($C$8/$D$8))+($G$8+(POWER($F$8,2))/2)*(A138/365))/($F$8*SQRT(A138/365))-($F$8*SQRT(A138/365)),0,1,TRUE)</f>
        <v>169.14789828512937</v>
      </c>
      <c r="C138" s="20">
        <f>B138+($D$8)/(POWER(1+$G$8,A138/365))-$C$8</f>
        <v>2.9925378701152567</v>
      </c>
      <c r="D138" s="21">
        <f>C138/$C$13</f>
        <v>0.10915033249989649</v>
      </c>
      <c r="E138" s="19">
        <v>1251</v>
      </c>
      <c r="F138" s="20">
        <f>E138*NORMDIST(((LN(E138/$D$8))+($G$8+(POWER($F$8,2))/2)*($E$8/365))/($F$8*SQRT($E$8/365)),0,1,TRUE)-$D$8*EXP(-$G$8*($E$8/365))*NORMDIST(((LN(E138/$D$8))+($G$8+(POWER($F$8,2))/2)*($E$8/365))/($F$8*SQRT($E$8/365))-($F$8*SQRT($E$8/365)),0,1,TRUE)</f>
        <v>361.8141560886795</v>
      </c>
      <c r="G138" s="20">
        <f>F138+($D$8)/(POWER(1+$G$8,$E$8/365))-E138</f>
        <v>7.033082621377616</v>
      </c>
    </row>
    <row r="139" spans="1:7" ht="12.75">
      <c r="A139" s="19">
        <f>A138-1</f>
        <v>40</v>
      </c>
      <c r="B139" s="20">
        <f>$C$8*NORMDIST(((LN($C$8/$D$8))+($G$8+(POWER($F$8,2))/2)*(A139/365))/($F$8*SQRT(A139/365)),0,1,TRUE)-$D$8*EXP(-$G$8*(A139/365))*NORMDIST(((LN($C$8/$D$8))+($G$8+(POWER($F$8,2))/2)*(A139/365))/($F$8*SQRT(A139/365))-($F$8*SQRT(A139/365)),0,1,TRUE)</f>
        <v>168.96347303562095</v>
      </c>
      <c r="C139" s="20">
        <f>B139+($D$8)/(POWER(1+$G$8,A139/365))-$C$8</f>
        <v>2.830914719304019</v>
      </c>
      <c r="D139" s="21">
        <f>C139/$C$13</f>
        <v>0.1032552623566244</v>
      </c>
      <c r="E139" s="19">
        <v>1261</v>
      </c>
      <c r="F139" s="20">
        <f>E139*NORMDIST(((LN(E139/$D$8))+($G$8+(POWER($F$8,2))/2)*($E$8/365))/($F$8*SQRT($E$8/365)),0,1,TRUE)-$D$8*EXP(-$G$8*($E$8/365))*NORMDIST(((LN(E139/$D$8))+($G$8+(POWER($F$8,2))/2)*($E$8/365))/($F$8*SQRT($E$8/365))-($F$8*SQRT($E$8/365)),0,1,TRUE)</f>
        <v>371.2904570819079</v>
      </c>
      <c r="G139" s="20">
        <f>F139+($D$8)/(POWER(1+$G$8,$E$8/365))-E139</f>
        <v>6.509383614606122</v>
      </c>
    </row>
    <row r="140" spans="1:7" ht="12.75">
      <c r="A140" s="19">
        <f>A139-1</f>
        <v>39</v>
      </c>
      <c r="B140" s="20">
        <f>$C$8*NORMDIST(((LN($C$8/$D$8))+($G$8+(POWER($F$8,2))/2)*(A140/365))/($F$8*SQRT(A140/365)),0,1,TRUE)-$D$8*EXP(-$G$8*(A140/365))*NORMDIST(((LN($C$8/$D$8))+($G$8+(POWER($F$8,2))/2)*(A140/365))/($F$8*SQRT(A140/365))-($F$8*SQRT(A140/365)),0,1,TRUE)</f>
        <v>168.78173307413476</v>
      </c>
      <c r="C140" s="20">
        <f>B140+($D$8)/(POWER(1+$G$8,A140/365))-$C$8</f>
        <v>2.671977434822338</v>
      </c>
      <c r="D140" s="21">
        <f>C140/$C$13</f>
        <v>0.09745815695620454</v>
      </c>
      <c r="E140" s="19">
        <v>1271</v>
      </c>
      <c r="F140" s="20">
        <f>E140*NORMDIST(((LN(E140/$D$8))+($G$8+(POWER($F$8,2))/2)*($E$8/365))/($F$8*SQRT($E$8/365)),0,1,TRUE)-$D$8*EXP(-$G$8*($E$8/365))*NORMDIST(((LN(E140/$D$8))+($G$8+(POWER($F$8,2))/2)*($E$8/365))/($F$8*SQRT($E$8/365))-($F$8*SQRT($E$8/365)),0,1,TRUE)</f>
        <v>380.8036585939851</v>
      </c>
      <c r="G140" s="20">
        <f>F140+($D$8)/(POWER(1+$G$8,$E$8/365))-E140</f>
        <v>6.022585126683225</v>
      </c>
    </row>
    <row r="141" spans="1:7" ht="12.75">
      <c r="A141" s="19">
        <f>A140-1</f>
        <v>38</v>
      </c>
      <c r="B141" s="20">
        <f>$C$8*NORMDIST(((LN($C$8/$D$8))+($G$8+(POWER($F$8,2))/2)*(A141/365))/($F$8*SQRT(A141/365)),0,1,TRUE)-$D$8*EXP(-$G$8*(A141/365))*NORMDIST(((LN($C$8/$D$8))+($G$8+(POWER($F$8,2))/2)*(A141/365))/($F$8*SQRT(A141/365))-($F$8*SQRT(A141/365)),0,1,TRUE)</f>
        <v>168.6028229524327</v>
      </c>
      <c r="C141" s="20">
        <f>B141+($D$8)/(POWER(1+$G$8,A141/365))-$C$8</f>
        <v>2.5158705684468714</v>
      </c>
      <c r="D141" s="21">
        <f>C141/$C$13</f>
        <v>0.09176428870459145</v>
      </c>
      <c r="E141" s="19">
        <v>1281</v>
      </c>
      <c r="F141" s="20">
        <f>E141*NORMDIST(((LN(E141/$D$8))+($G$8+(POWER($F$8,2))/2)*($E$8/365))/($F$8*SQRT($E$8/365)),0,1,TRUE)-$D$8*EXP(-$G$8*($E$8/365))*NORMDIST(((LN(E141/$D$8))+($G$8+(POWER($F$8,2))/2)*($E$8/365))/($F$8*SQRT($E$8/365))-($F$8*SQRT($E$8/365)),0,1,TRUE)</f>
        <v>390.35138651788543</v>
      </c>
      <c r="G141" s="20">
        <f>F141+($D$8)/(POWER(1+$G$8,$E$8/365))-E141</f>
        <v>5.570313050583536</v>
      </c>
    </row>
    <row r="142" spans="1:7" ht="12.75">
      <c r="A142" s="19">
        <f>A141-1</f>
        <v>37</v>
      </c>
      <c r="B142" s="20">
        <f>$C$8*NORMDIST(((LN($C$8/$D$8))+($G$8+(POWER($F$8,2))/2)*(A142/365))/($F$8*SQRT(A142/365)),0,1,TRUE)-$D$8*EXP(-$G$8*(A142/365))*NORMDIST(((LN($C$8/$D$8))+($G$8+(POWER($F$8,2))/2)*(A142/365))/($F$8*SQRT(A142/365))-($F$8*SQRT(A142/365)),0,1,TRUE)</f>
        <v>168.42689404134865</v>
      </c>
      <c r="C142" s="20">
        <f>B142+($D$8)/(POWER(1+$G$8,A142/365))-$C$8</f>
        <v>2.362745491026317</v>
      </c>
      <c r="D142" s="21">
        <f>C142/$C$13</f>
        <v>0.08617917872772683</v>
      </c>
      <c r="E142" s="19">
        <v>1291</v>
      </c>
      <c r="F142" s="20">
        <f>E142*NORMDIST(((LN(E142/$D$8))+($G$8+(POWER($F$8,2))/2)*($E$8/365))/($F$8*SQRT($E$8/365)),0,1,TRUE)-$D$8*EXP(-$G$8*($E$8/365))*NORMDIST(((LN(E142/$D$8))+($G$8+(POWER($F$8,2))/2)*($E$8/365))/($F$8*SQRT($E$8/365))-($F$8*SQRT($E$8/365)),0,1,TRUE)</f>
        <v>399.9313964276648</v>
      </c>
      <c r="G142" s="20">
        <f>F142+($D$8)/(POWER(1+$G$8,$E$8/365))-E142</f>
        <v>5.150322960362928</v>
      </c>
    </row>
    <row r="143" spans="1:7" ht="12.75">
      <c r="A143" s="19">
        <f>A142-1</f>
        <v>36</v>
      </c>
      <c r="B143" s="20">
        <f>$C$8*NORMDIST(((LN($C$8/$D$8))+($G$8+(POWER($F$8,2))/2)*(A143/365))/($F$8*SQRT(A143/365)),0,1,TRUE)-$D$8*EXP(-$G$8*(A143/365))*NORMDIST(((LN($C$8/$D$8))+($G$8+(POWER($F$8,2))/2)*(A143/365))/($F$8*SQRT(A143/365))-($F$8*SQRT(A143/365)),0,1,TRUE)</f>
        <v>168.25410470839734</v>
      </c>
      <c r="C143" s="20">
        <f>B143+($D$8)/(POWER(1+$G$8,A143/365))-$C$8</f>
        <v>2.2127605700895856</v>
      </c>
      <c r="D143" s="21">
        <f>C143/$C$13</f>
        <v>0.08070860334965003</v>
      </c>
      <c r="E143" s="19">
        <v>1301</v>
      </c>
      <c r="F143" s="20">
        <f>E143*NORMDIST(((LN(E143/$D$8))+($G$8+(POWER($F$8,2))/2)*($E$8/365))/($F$8*SQRT($E$8/365)),0,1,TRUE)-$D$8*EXP(-$G$8*($E$8/365))*NORMDIST(((LN(E143/$D$8))+($G$8+(POWER($F$8,2))/2)*($E$8/365))/($F$8*SQRT($E$8/365))-($F$8*SQRT($E$8/365)),0,1,TRUE)</f>
        <v>409.54156887265947</v>
      </c>
      <c r="G143" s="20">
        <f>F143+($D$8)/(POWER(1+$G$8,$E$8/365))-E143</f>
        <v>4.760495405357688</v>
      </c>
    </row>
    <row r="144" spans="1:7" ht="12.75">
      <c r="A144" s="19">
        <f>A143-1</f>
        <v>35</v>
      </c>
      <c r="B144" s="20">
        <f>$C$8*NORMDIST(((LN($C$8/$D$8))+($G$8+(POWER($F$8,2))/2)*(A144/365))/($F$8*SQRT(A144/365)),0,1,TRUE)-$D$8*EXP(-$G$8*(A144/365))*NORMDIST(((LN($C$8/$D$8))+($G$8+(POWER($F$8,2))/2)*(A144/365))/($F$8*SQRT(A144/365))-($F$8*SQRT(A144/365)),0,1,TRUE)</f>
        <v>168.0846204578703</v>
      </c>
      <c r="C144" s="20">
        <f>B144+($D$8)/(POWER(1+$G$8,A144/365))-$C$8</f>
        <v>2.066081309943229</v>
      </c>
      <c r="D144" s="21">
        <f>C144/$C$13</f>
        <v>0.07535859920243534</v>
      </c>
      <c r="E144" s="19">
        <v>1311</v>
      </c>
      <c r="F144" s="20">
        <f>E144*NORMDIST(((LN(E144/$D$8))+($G$8+(POWER($F$8,2))/2)*($E$8/365))/($F$8*SQRT($E$8/365)),0,1,TRUE)-$D$8*EXP(-$G$8*($E$8/365))*NORMDIST(((LN(E144/$D$8))+($G$8+(POWER($F$8,2))/2)*($E$8/365))/($F$8*SQRT($E$8/365))-($F$8*SQRT($E$8/365)),0,1,TRUE)</f>
        <v>419.1799045792942</v>
      </c>
      <c r="G144" s="20">
        <f>F144+($D$8)/(POWER(1+$G$8,$E$8/365))-E144</f>
        <v>4.398831111992422</v>
      </c>
    </row>
    <row r="145" spans="1:7" ht="12.75">
      <c r="A145" s="19">
        <f>A144-1</f>
        <v>34</v>
      </c>
      <c r="B145" s="20">
        <f>$C$8*NORMDIST(((LN($C$8/$D$8))+($G$8+(POWER($F$8,2))/2)*(A145/365))/($F$8*SQRT(A145/365)),0,1,TRUE)-$D$8*EXP(-$G$8*(A145/365))*NORMDIST(((LN($C$8/$D$8))+($G$8+(POWER($F$8,2))/2)*(A145/365))/($F$8*SQRT(A145/365))-($F$8*SQRT(A145/365)),0,1,TRUE)</f>
        <v>167.91861402036568</v>
      </c>
      <c r="C145" s="20">
        <f>B145+($D$8)/(POWER(1+$G$8,A145/365))-$C$8</f>
        <v>1.9228804411998226</v>
      </c>
      <c r="D145" s="21">
        <f>C145/$C$13</f>
        <v>0.07013546649166538</v>
      </c>
      <c r="E145" s="19">
        <v>1321</v>
      </c>
      <c r="F145" s="20">
        <f>E145*NORMDIST(((LN(E145/$D$8))+($G$8+(POWER($F$8,2))/2)*($E$8/365))/($F$8*SQRT($E$8/365)),0,1,TRUE)-$D$8*EXP(-$G$8*($E$8/365))*NORMDIST(((LN(E145/$D$8))+($G$8+(POWER($F$8,2))/2)*($E$8/365))/($F$8*SQRT($E$8/365))-($F$8*SQRT($E$8/365)),0,1,TRUE)</f>
        <v>428.8445195992033</v>
      </c>
      <c r="G145" s="20">
        <f>F145+($D$8)/(POWER(1+$G$8,$E$8/365))-E145</f>
        <v>4.063446131901401</v>
      </c>
    </row>
    <row r="146" spans="1:7" ht="12.75">
      <c r="A146" s="19">
        <f>A145-1</f>
        <v>33</v>
      </c>
      <c r="B146" s="20">
        <f>$C$8*NORMDIST(((LN($C$8/$D$8))+($G$8+(POWER($F$8,2))/2)*(A146/365))/($F$8*SQRT(A146/365)),0,1,TRUE)-$D$8*EXP(-$G$8*(A146/365))*NORMDIST(((LN($C$8/$D$8))+($G$8+(POWER($F$8,2))/2)*(A146/365))/($F$8*SQRT(A146/365))-($F$8*SQRT(A146/365)),0,1,TRUE)</f>
        <v>167.7562653755166</v>
      </c>
      <c r="C146" s="20">
        <f>B146+($D$8)/(POWER(1+$G$8,A146/365))-$C$8</f>
        <v>1.783337943507604</v>
      </c>
      <c r="D146" s="21">
        <f>C146/$C$13</f>
        <v>0.0650457698254758</v>
      </c>
      <c r="E146" s="19">
        <v>1331</v>
      </c>
      <c r="F146" s="20">
        <f>E146*NORMDIST(((LN(E146/$D$8))+($G$8+(POWER($F$8,2))/2)*($E$8/365))/($F$8*SQRT($E$8/365)),0,1,TRUE)-$D$8*EXP(-$G$8*($E$8/365))*NORMDIST(((LN(E146/$D$8))+($G$8+(POWER($F$8,2))/2)*($E$8/365))/($F$8*SQRT($E$8/365))-($F$8*SQRT($E$8/365)),0,1,TRUE)</f>
        <v>438.5336404381226</v>
      </c>
      <c r="G146" s="20">
        <f>F146+($D$8)/(POWER(1+$G$8,$E$8/365))-E146</f>
        <v>3.7525669708206806</v>
      </c>
    </row>
    <row r="147" spans="1:7" ht="12.75">
      <c r="A147" s="19">
        <f>A146-1</f>
        <v>32</v>
      </c>
      <c r="B147" s="20">
        <f>$C$8*NORMDIST(((LN($C$8/$D$8))+($G$8+(POWER($F$8,2))/2)*(A147/365))/($F$8*SQRT(A147/365)),0,1,TRUE)-$D$8*EXP(-$G$8*(A147/365))*NORMDIST(((LN($C$8/$D$8))+($G$8+(POWER($F$8,2))/2)*(A147/365))/($F$8*SQRT(A147/365))-($F$8*SQRT(A147/365)),0,1,TRUE)</f>
        <v>167.59776168774056</v>
      </c>
      <c r="C147" s="20">
        <f>B147+($D$8)/(POWER(1+$G$8,A147/365))-$C$8</f>
        <v>1.6476409812983093</v>
      </c>
      <c r="D147" s="21">
        <f>C147/$C$13</f>
        <v>0.060096335871010945</v>
      </c>
      <c r="E147" s="19">
        <v>1341</v>
      </c>
      <c r="F147" s="20">
        <f>E147*NORMDIST(((LN(E147/$D$8))+($G$8+(POWER($F$8,2))/2)*($E$8/365))/($F$8*SQRT($E$8/365)),0,1,TRUE)-$D$8*EXP(-$G$8*($E$8/365))*NORMDIST(((LN(E147/$D$8))+($G$8+(POWER($F$8,2))/2)*($E$8/365))/($F$8*SQRT($E$8/365))-($F$8*SQRT($E$8/365)),0,1,TRUE)</f>
        <v>448.24559919600927</v>
      </c>
      <c r="G147" s="20">
        <f>F147+($D$8)/(POWER(1+$G$8,$E$8/365))-E147</f>
        <v>3.4645257287074855</v>
      </c>
    </row>
    <row r="148" spans="1:7" ht="12.75">
      <c r="A148" s="19">
        <f>A147-1</f>
        <v>31</v>
      </c>
      <c r="B148" s="20">
        <f>$C$8*NORMDIST(((LN($C$8/$D$8))+($G$8+(POWER($F$8,2))/2)*(A148/365))/($F$8*SQRT(A148/365)),0,1,TRUE)-$D$8*EXP(-$G$8*(A148/365))*NORMDIST(((LN($C$8/$D$8))+($G$8+(POWER($F$8,2))/2)*(A148/365))/($F$8*SQRT(A148/365))-($F$8*SQRT(A148/365)),0,1,TRUE)</f>
        <v>167.44329713002492</v>
      </c>
      <c r="C148" s="20">
        <f>B148+($D$8)/(POWER(1+$G$8,A148/365))-$C$8</f>
        <v>1.515983727574394</v>
      </c>
      <c r="D148" s="21">
        <f>C148/$C$13</f>
        <v>0.05529424692720916</v>
      </c>
      <c r="E148" s="19">
        <v>1351</v>
      </c>
      <c r="F148" s="20">
        <f>E148*NORMDIST(((LN(E148/$D$8))+($G$8+(POWER($F$8,2))/2)*($E$8/365))/($F$8*SQRT($E$8/365)),0,1,TRUE)-$D$8*EXP(-$G$8*($E$8/365))*NORMDIST(((LN(E148/$D$8))+($G$8+(POWER($F$8,2))/2)*($E$8/365))/($F$8*SQRT($E$8/365))-($F$8*SQRT($E$8/365)),0,1,TRUE)</f>
        <v>457.97882874509673</v>
      </c>
      <c r="G148" s="20">
        <f>F148+($D$8)/(POWER(1+$G$8,$E$8/365))-E148</f>
        <v>3.1977552777948404</v>
      </c>
    </row>
    <row r="149" spans="1:7" ht="12.75">
      <c r="A149" s="19">
        <f>A148-1</f>
        <v>30</v>
      </c>
      <c r="B149" s="20">
        <f>$C$8*NORMDIST(((LN($C$8/$D$8))+($G$8+(POWER($F$8,2))/2)*(A149/365))/($F$8*SQRT(A149/365)),0,1,TRUE)-$D$8*EXP(-$G$8*(A149/365))*NORMDIST(((LN($C$8/$D$8))+($G$8+(POWER($F$8,2))/2)*(A149/365))/($F$8*SQRT(A149/365))-($F$8*SQRT(A149/365)),0,1,TRUE)</f>
        <v>167.29307256487823</v>
      </c>
      <c r="C149" s="20">
        <f>B149+($D$8)/(POWER(1+$G$8,A149/365))-$C$8</f>
        <v>1.3885670448582914</v>
      </c>
      <c r="D149" s="21">
        <f>C149/$C$13</f>
        <v>0.050646829287692124</v>
      </c>
      <c r="E149" s="19">
        <v>1361</v>
      </c>
      <c r="F149" s="20">
        <f>E149*NORMDIST(((LN(E149/$D$8))+($G$8+(POWER($F$8,2))/2)*($E$8/365))/($F$8*SQRT($E$8/365)),0,1,TRUE)-$D$8*EXP(-$G$8*($E$8/365))*NORMDIST(((LN(E149/$D$8))+($G$8+(POWER($F$8,2))/2)*($E$8/365))/($F$8*SQRT($E$8/365))-($F$8*SQRT($E$8/365)),0,1,TRUE)</f>
        <v>467.73185796909377</v>
      </c>
      <c r="G149" s="20">
        <f>F149+($D$8)/(POWER(1+$G$8,$E$8/365))-E149</f>
        <v>2.9507845017919863</v>
      </c>
    </row>
    <row r="150" spans="1:7" ht="12.75">
      <c r="A150" s="19">
        <f>A149-1</f>
        <v>29</v>
      </c>
      <c r="B150" s="20">
        <f>$C$8*NORMDIST(((LN($C$8/$D$8))+($G$8+(POWER($F$8,2))/2)*(A150/365))/($F$8*SQRT(A150/365)),0,1,TRUE)-$D$8*EXP(-$G$8*(A150/365))*NORMDIST(((LN($C$8/$D$8))+($G$8+(POWER($F$8,2))/2)*(A150/365))/($F$8*SQRT(A150/365))-($F$8*SQRT(A150/365)),0,1,TRUE)</f>
        <v>167.1472950444131</v>
      </c>
      <c r="C150" s="20">
        <f>B150+($D$8)/(POWER(1+$G$8,A150/365))-$C$8</f>
        <v>1.2655979852781911</v>
      </c>
      <c r="D150" s="21">
        <f>C150/$C$13</f>
        <v>0.04616163500680886</v>
      </c>
      <c r="E150" s="19">
        <v>1371</v>
      </c>
      <c r="F150" s="20">
        <f>E150*NORMDIST(((LN(E150/$D$8))+($G$8+(POWER($F$8,2))/2)*($E$8/365))/($F$8*SQRT($E$8/365)),0,1,TRUE)-$D$8*EXP(-$G$8*($E$8/365))*NORMDIST(((LN(E150/$D$8))+($G$8+(POWER($F$8,2))/2)*($E$8/365))/($F$8*SQRT($E$8/365))-($F$8*SQRT($E$8/365)),0,1,TRUE)</f>
        <v>477.5033070834992</v>
      </c>
      <c r="G150" s="20">
        <f>F150+($D$8)/(POWER(1+$G$8,$E$8/365))-E150</f>
        <v>2.7222336161971725</v>
      </c>
    </row>
    <row r="151" spans="1:7" ht="12.75">
      <c r="A151" s="19">
        <f>A150-1</f>
        <v>28</v>
      </c>
      <c r="B151" s="20">
        <f>$C$8*NORMDIST(((LN($C$8/$D$8))+($G$8+(POWER($F$8,2))/2)*(A151/365))/($F$8*SQRT(A151/365)),0,1,TRUE)-$D$8*EXP(-$G$8*(A151/365))*NORMDIST(((LN($C$8/$D$8))+($G$8+(POWER($F$8,2))/2)*(A151/365))/($F$8*SQRT(A151/365))-($F$8*SQRT(A151/365)),0,1,TRUE)</f>
        <v>167.0061770828397</v>
      </c>
      <c r="C151" s="20">
        <f>B151+($D$8)/(POWER(1+$G$8,A151/365))-$C$8</f>
        <v>1.147289063058679</v>
      </c>
      <c r="D151" s="21">
        <f>C151/$C$13</f>
        <v>0.04184641536433637</v>
      </c>
      <c r="E151" s="19">
        <v>1381</v>
      </c>
      <c r="F151" s="20">
        <f>E151*NORMDIST(((LN(E151/$D$8))+($G$8+(POWER($F$8,2))/2)*($E$8/365))/($F$8*SQRT($E$8/365)),0,1,TRUE)-$D$8*EXP(-$G$8*($E$8/365))*NORMDIST(((LN(E151/$D$8))+($G$8+(POWER($F$8,2))/2)*($E$8/365))/($F$8*SQRT($E$8/365))-($F$8*SQRT($E$8/365)),0,1,TRUE)</f>
        <v>487.29188305401146</v>
      </c>
      <c r="G151" s="20">
        <f>F151+($D$8)/(POWER(1+$G$8,$E$8/365))-E151</f>
        <v>2.510809586709456</v>
      </c>
    </row>
    <row r="152" spans="1:7" ht="12.75">
      <c r="A152" s="19">
        <f>A151-1</f>
        <v>27</v>
      </c>
      <c r="B152" s="20">
        <f>$C$8*NORMDIST(((LN($C$8/$D$8))+($G$8+(POWER($F$8,2))/2)*(A152/365))/($F$8*SQRT(A152/365)),0,1,TRUE)-$D$8*EXP(-$G$8*(A152/365))*NORMDIST(((LN($C$8/$D$8))+($G$8+(POWER($F$8,2))/2)*(A152/365))/($F$8*SQRT(A152/365))-($F$8*SQRT(A152/365)),0,1,TRUE)</f>
        <v>166.86993564417423</v>
      </c>
      <c r="C152" s="20">
        <f>B152+($D$8)/(POWER(1+$G$8,A152/365))-$C$8</f>
        <v>1.0338572422303969</v>
      </c>
      <c r="D152" s="21">
        <f>C152/$C$13</f>
        <v>0.03770908394303048</v>
      </c>
      <c r="E152" s="19">
        <v>1391</v>
      </c>
      <c r="F152" s="20">
        <f>E152*NORMDIST(((LN(E152/$D$8))+($G$8+(POWER($F$8,2))/2)*($E$8/365))/($F$8*SQRT($E$8/365)),0,1,TRUE)-$D$8*EXP(-$G$8*($E$8/365))*NORMDIST(((LN(E152/$D$8))+($G$8+(POWER($F$8,2))/2)*($E$8/365))/($F$8*SQRT($E$8/365))-($F$8*SQRT($E$8/365)),0,1,TRUE)</f>
        <v>497.09637512727215</v>
      </c>
      <c r="G152" s="20">
        <f>F152+($D$8)/(POWER(1+$G$8,$E$8/365))-E152</f>
        <v>2.3153016599703733</v>
      </c>
    </row>
    <row r="153" spans="1:7" ht="12.75">
      <c r="A153" s="19">
        <f>A152-1</f>
        <v>26</v>
      </c>
      <c r="B153" s="20">
        <f>$C$8*NORMDIST(((LN($C$8/$D$8))+($G$8+(POWER($F$8,2))/2)*(A153/365))/($F$8*SQRT(A153/365)),0,1,TRUE)-$D$8*EXP(-$G$8*(A153/365))*NORMDIST(((LN($C$8/$D$8))+($G$8+(POWER($F$8,2))/2)*(A153/365))/($F$8*SQRT(A153/365))-($F$8*SQRT(A153/365)),0,1,TRUE)</f>
        <v>166.73879077542938</v>
      </c>
      <c r="C153" s="20">
        <f>B153+($D$8)/(POWER(1+$G$8,A153/365))-$C$8</f>
        <v>0.9255225698204868</v>
      </c>
      <c r="D153" s="21">
        <f>C153/$C$13</f>
        <v>0.03375766677538286</v>
      </c>
      <c r="E153" s="19">
        <v>1401</v>
      </c>
      <c r="F153" s="20">
        <f>E153*NORMDIST(((LN(E153/$D$8))+($G$8+(POWER($F$8,2))/2)*($E$8/365))/($F$8*SQRT($E$8/365)),0,1,TRUE)-$D$8*EXP(-$G$8*($E$8/365))*NORMDIST(((LN(E153/$D$8))+($G$8+(POWER($F$8,2))/2)*($E$8/365))/($F$8*SQRT($E$8/365))-($F$8*SQRT($E$8/365)),0,1,TRUE)</f>
        <v>506.91565048568214</v>
      </c>
      <c r="G153" s="20">
        <f>F153+($D$8)/(POWER(1+$G$8,$E$8/365))-E153</f>
        <v>2.1345770183802415</v>
      </c>
    </row>
    <row r="154" spans="1:7" ht="12.75">
      <c r="A154" s="19">
        <f>A153-1</f>
        <v>25</v>
      </c>
      <c r="B154" s="20">
        <f>$C$8*NORMDIST(((LN($C$8/$D$8))+($G$8+(POWER($F$8,2))/2)*(A154/365))/($F$8*SQRT(A154/365)),0,1,TRUE)-$D$8*EXP(-$G$8*(A154/365))*NORMDIST(((LN($C$8/$D$8))+($G$8+(POWER($F$8,2))/2)*(A154/365))/($F$8*SQRT(A154/365))-($F$8*SQRT(A154/365)),0,1,TRUE)</f>
        <v>166.61296380073998</v>
      </c>
      <c r="C154" s="20">
        <f>B154+($D$8)/(POWER(1+$G$8,A154/365))-$C$8</f>
        <v>0.8225063699790098</v>
      </c>
      <c r="D154" s="21">
        <f>C154/$C$13</f>
        <v>0.030000236475882618</v>
      </c>
      <c r="E154" s="19">
        <v>1411</v>
      </c>
      <c r="F154" s="20">
        <f>E154*NORMDIST(((LN(E154/$D$8))+($G$8+(POWER($F$8,2))/2)*($E$8/365))/($F$8*SQRT($E$8/365)),0,1,TRUE)-$D$8*EXP(-$G$8*($E$8/365))*NORMDIST(((LN(E154/$D$8))+($G$8+(POWER($F$8,2))/2)*($E$8/365))/($F$8*SQRT($E$8/365))-($F$8*SQRT($E$8/365)),0,1,TRUE)</f>
        <v>516.7486500357571</v>
      </c>
      <c r="G154" s="20">
        <f>F154+($D$8)/(POWER(1+$G$8,$E$8/365))-E154</f>
        <v>1.9675765684551152</v>
      </c>
    </row>
    <row r="155" spans="1:7" ht="12.75">
      <c r="A155" s="19">
        <f>A154-1</f>
        <v>24</v>
      </c>
      <c r="B155" s="20">
        <f>$C$8*NORMDIST(((LN($C$8/$D$8))+($G$8+(POWER($F$8,2))/2)*(A155/365))/($F$8*SQRT(A155/365)),0,1,TRUE)-$D$8*EXP(-$G$8*(A155/365))*NORMDIST(((LN($C$8/$D$8))+($G$8+(POWER($F$8,2))/2)*(A155/365))/($F$8*SQRT(A155/365))-($F$8*SQRT(A155/365)),0,1,TRUE)</f>
        <v>166.49267497458618</v>
      </c>
      <c r="C155" s="20">
        <f>B155+($D$8)/(POWER(1+$G$8,A155/365))-$C$8</f>
        <v>0.7250288972006729</v>
      </c>
      <c r="D155" s="21">
        <f>C155/$C$13</f>
        <v>0.026444826644228488</v>
      </c>
      <c r="E155" s="19">
        <v>1421</v>
      </c>
      <c r="F155" s="20">
        <f>E155*NORMDIST(((LN(E155/$D$8))+($G$8+(POWER($F$8,2))/2)*($E$8/365))/($F$8*SQRT($E$8/365)),0,1,TRUE)-$D$8*EXP(-$G$8*($E$8/365))*NORMDIST(((LN(E155/$D$8))+($G$8+(POWER($F$8,2))/2)*($E$8/365))/($F$8*SQRT($E$8/365))-($F$8*SQRT($E$8/365)),0,1,TRUE)</f>
        <v>526.5943843374324</v>
      </c>
      <c r="G155" s="20">
        <f>F155+($D$8)/(POWER(1+$G$8,$E$8/365))-E155</f>
        <v>1.8133108701304081</v>
      </c>
    </row>
    <row r="156" spans="1:7" ht="12.75">
      <c r="A156" s="19">
        <f>A155-1</f>
        <v>23</v>
      </c>
      <c r="B156" s="20">
        <f>$C$8*NORMDIST(((LN($C$8/$D$8))+($G$8+(POWER($F$8,2))/2)*(A156/365))/($F$8*SQRT(A156/365)),0,1,TRUE)-$D$8*EXP(-$G$8*(A156/365))*NORMDIST(((LN($C$8/$D$8))+($G$8+(POWER($F$8,2))/2)*(A156/365))/($F$8*SQRT(A156/365))-($F$8*SQRT(A156/365)),0,1,TRUE)</f>
        <v>166.37814047259724</v>
      </c>
      <c r="C156" s="20">
        <f>B156+($D$8)/(POWER(1+$G$8,A156/365))-$C$8</f>
        <v>0.6333063271292758</v>
      </c>
      <c r="D156" s="21">
        <f>C156/$C$13</f>
        <v>0.023099322107421258</v>
      </c>
      <c r="E156" s="19">
        <v>1431</v>
      </c>
      <c r="F156" s="20">
        <f>E156*NORMDIST(((LN(E156/$D$8))+($G$8+(POWER($F$8,2))/2)*($E$8/365))/($F$8*SQRT($E$8/365)),0,1,TRUE)-$D$8*EXP(-$G$8*($E$8/365))*NORMDIST(((LN(E156/$D$8))+($G$8+(POWER($F$8,2))/2)*($E$8/365))/($F$8*SQRT($E$8/365))-($F$8*SQRT($E$8/365)),0,1,TRUE)</f>
        <v>536.4519296798952</v>
      </c>
      <c r="G156" s="20">
        <f>F156+($D$8)/(POWER(1+$G$8,$E$8/365))-E156</f>
        <v>1.6708562125932076</v>
      </c>
    </row>
    <row r="157" spans="1:7" ht="12.75">
      <c r="A157" s="19">
        <f>A156-1</f>
        <v>22</v>
      </c>
      <c r="B157" s="20">
        <f>$C$8*NORMDIST(((LN($C$8/$D$8))+($G$8+(POWER($F$8,2))/2)*(A157/365))/($F$8*SQRT(A157/365)),0,1,TRUE)-$D$8*EXP(-$G$8*(A157/365))*NORMDIST(((LN($C$8/$D$8))+($G$8+(POWER($F$8,2))/2)*(A157/365))/($F$8*SQRT(A157/365))-($F$8*SQRT(A157/365)),0,1,TRUE)</f>
        <v>166.26956857673986</v>
      </c>
      <c r="C157" s="20">
        <f>B157+($D$8)/(POWER(1+$G$8,A157/365))-$C$8</f>
        <v>0.5475469417458498</v>
      </c>
      <c r="D157" s="21">
        <f>C157/$C$13</f>
        <v>0.01997131977767056</v>
      </c>
      <c r="E157" s="19">
        <v>1441</v>
      </c>
      <c r="F157" s="20">
        <f>E157*NORMDIST(((LN(E157/$D$8))+($G$8+(POWER($F$8,2))/2)*($E$8/365))/($F$8*SQRT($E$8/365)),0,1,TRUE)-$D$8*EXP(-$G$8*($E$8/365))*NORMDIST(((LN(E157/$D$8))+($G$8+(POWER($F$8,2))/2)*($E$8/365))/($F$8*SQRT($E$8/365))-($F$8*SQRT($E$8/365)),0,1,TRUE)</f>
        <v>546.3204243078691</v>
      </c>
      <c r="G157" s="20">
        <f>F157+($D$8)/(POWER(1+$G$8,$E$8/365))-E157</f>
        <v>1.5393508405672947</v>
      </c>
    </row>
    <row r="158" spans="1:7" ht="12.75">
      <c r="A158" s="19">
        <f>A157-1</f>
        <v>21</v>
      </c>
      <c r="B158" s="20">
        <f>$C$8*NORMDIST(((LN($C$8/$D$8))+($G$8+(POWER($F$8,2))/2)*(A158/365))/($F$8*SQRT(A158/365)),0,1,TRUE)-$D$8*EXP(-$G$8*(A158/365))*NORMDIST(((LN($C$8/$D$8))+($G$8+(POWER($F$8,2))/2)*(A158/365))/($F$8*SQRT(A158/365))-($F$8*SQRT(A158/365)),0,1,TRUE)</f>
        <v>166.1671548890988</v>
      </c>
      <c r="C158" s="20">
        <f>B158+($D$8)/(POWER(1+$G$8,A158/365))-$C$8</f>
        <v>0.46794634315028816</v>
      </c>
      <c r="D158" s="21">
        <f>C158/$C$13</f>
        <v>0.017067954079056456</v>
      </c>
      <c r="E158" s="19">
        <v>1451</v>
      </c>
      <c r="F158" s="20">
        <f>E158*NORMDIST(((LN(E158/$D$8))+($G$8+(POWER($F$8,2))/2)*($E$8/365))/($F$8*SQRT($E$8/365)),0,1,TRUE)-$D$8*EXP(-$G$8*($E$8/365))*NORMDIST(((LN(E158/$D$8))+($G$8+(POWER($F$8,2))/2)*($E$8/365))/($F$8*SQRT($E$8/365))-($F$8*SQRT($E$8/365)),0,1,TRUE)</f>
        <v>556.1990648008164</v>
      </c>
      <c r="G158" s="20">
        <f>F158+($D$8)/(POWER(1+$G$8,$E$8/365))-E158</f>
        <v>1.4179913335144647</v>
      </c>
    </row>
    <row r="159" spans="1:7" ht="12.75">
      <c r="A159" s="19">
        <f>A158-1</f>
        <v>20</v>
      </c>
      <c r="B159" s="20">
        <f>$C$8*NORMDIST(((LN($C$8/$D$8))+($G$8+(POWER($F$8,2))/2)*(A159/365))/($F$8*SQRT(A159/365)),0,1,TRUE)-$D$8*EXP(-$G$8*(A159/365))*NORMDIST(((LN($C$8/$D$8))+($G$8+(POWER($F$8,2))/2)*(A159/365))/($F$8*SQRT(A159/365))-($F$8*SQRT(A159/365)),0,1,TRUE)</f>
        <v>166.0710763872188</v>
      </c>
      <c r="C159" s="20">
        <f>B159+($D$8)/(POWER(1+$G$8,A159/365))-$C$8</f>
        <v>0.39468150890184006</v>
      </c>
      <c r="D159" s="21">
        <f>C159/$C$13</f>
        <v>0.014395680121012971</v>
      </c>
      <c r="E159" s="19">
        <v>1461</v>
      </c>
      <c r="F159" s="20">
        <f>E159*NORMDIST(((LN(E159/$D$8))+($G$8+(POWER($F$8,2))/2)*($E$8/365))/($F$8*SQRT($E$8/365)),0,1,TRUE)-$D$8*EXP(-$G$8*($E$8/365))*NORMDIST(((LN(E159/$D$8))+($G$8+(POWER($F$8,2))/2)*($E$8/365))/($F$8*SQRT($E$8/365))-($F$8*SQRT($E$8/365)),0,1,TRUE)</f>
        <v>566.0871026062442</v>
      </c>
      <c r="G159" s="20">
        <f>F159+($D$8)/(POWER(1+$G$8,$E$8/365))-E159</f>
        <v>1.3060291389424492</v>
      </c>
    </row>
    <row r="160" spans="1:7" ht="12.75">
      <c r="A160" s="19">
        <f>A159-1</f>
        <v>19</v>
      </c>
      <c r="B160" s="20">
        <f>$C$8*NORMDIST(((LN($C$8/$D$8))+($G$8+(POWER($F$8,2))/2)*(A160/365))/($F$8*SQRT(A160/365)),0,1,TRUE)-$D$8*EXP(-$G$8*(A160/365))*NORMDIST(((LN($C$8/$D$8))+($G$8+(POWER($F$8,2))/2)*(A160/365))/($F$8*SQRT(A160/365))-($F$8*SQRT(A160/365)),0,1,TRUE)</f>
        <v>165.98148411829163</v>
      </c>
      <c r="C160" s="20">
        <f>B160+($D$8)/(POWER(1+$G$8,A160/365))-$C$8</f>
        <v>0.3279034862073331</v>
      </c>
      <c r="D160" s="21">
        <f>C160/$C$13</f>
        <v>0.011960007224913468</v>
      </c>
      <c r="E160" s="19">
        <v>1471</v>
      </c>
      <c r="F160" s="20">
        <f>E160*NORMDIST(((LN(E160/$D$8))+($G$8+(POWER($F$8,2))/2)*($E$8/365))/($F$8*SQRT($E$8/365)),0,1,TRUE)-$D$8*EXP(-$G$8*($E$8/365))*NORMDIST(((LN(E160/$D$8))+($G$8+(POWER($F$8,2))/2)*($E$8/365))/($F$8*SQRT($E$8/365))-($F$8*SQRT($E$8/365)),0,1,TRUE)</f>
        <v>575.983840727158</v>
      </c>
      <c r="G160" s="20">
        <f>F160+($D$8)/(POWER(1+$G$8,$E$8/365))-E160</f>
        <v>1.2027672598560457</v>
      </c>
    </row>
    <row r="161" spans="1:7" ht="12.75">
      <c r="A161" s="19">
        <f>A160-1</f>
        <v>18</v>
      </c>
      <c r="B161" s="20">
        <f>$C$8*NORMDIST(((LN($C$8/$D$8))+($G$8+(POWER($F$8,2))/2)*(A161/365))/($F$8*SQRT(A161/365)),0,1,TRUE)-$D$8*EXP(-$G$8*(A161/365))*NORMDIST(((LN($C$8/$D$8))+($G$8+(POWER($F$8,2))/2)*(A161/365))/($F$8*SQRT(A161/365))-($F$8*SQRT(A161/365)),0,1,TRUE)</f>
        <v>165.89849432671792</v>
      </c>
      <c r="C161" s="20">
        <f>B161+($D$8)/(POWER(1+$G$8,A161/365))-$C$8</f>
        <v>0.2677285194815795</v>
      </c>
      <c r="D161" s="21">
        <f>C161/$C$13</f>
        <v>0.009765175309208006</v>
      </c>
      <c r="E161" s="19">
        <v>1481</v>
      </c>
      <c r="F161" s="20">
        <f>E161*NORMDIST(((LN(E161/$D$8))+($G$8+(POWER($F$8,2))/2)*($E$8/365))/($F$8*SQRT($E$8/365)),0,1,TRUE)-$D$8*EXP(-$G$8*($E$8/365))*NORMDIST(((LN(E161/$D$8))+($G$8+(POWER($F$8,2))/2)*($E$8/365))/($F$8*SQRT($E$8/365))-($F$8*SQRT($E$8/365)),0,1,TRUE)</f>
        <v>585.8886305627449</v>
      </c>
      <c r="G161" s="20">
        <f>F161+($D$8)/(POWER(1+$G$8,$E$8/365))-E161</f>
        <v>1.1075570954430987</v>
      </c>
    </row>
    <row r="162" spans="1:7" ht="12.75">
      <c r="A162" s="19">
        <f>A161-1</f>
        <v>17</v>
      </c>
      <c r="B162" s="20">
        <f>$C$8*NORMDIST(((LN($C$8/$D$8))+($G$8+(POWER($F$8,2))/2)*(A162/365))/($F$8*SQRT(A162/365)),0,1,TRUE)-$D$8*EXP(-$G$8*(A162/365))*NORMDIST(((LN($C$8/$D$8))+($G$8+(POWER($F$8,2))/2)*(A162/365))/($F$8*SQRT(A162/365))-($F$8*SQRT(A162/365)),0,1,TRUE)</f>
        <v>165.82217783227486</v>
      </c>
      <c r="C162" s="20">
        <f>B162+($D$8)/(POWER(1+$G$8,A162/365))-$C$8</f>
        <v>0.21422742851632393</v>
      </c>
      <c r="D162" s="21">
        <f>C162/$C$13</f>
        <v>0.007813767466960735</v>
      </c>
      <c r="E162" s="19">
        <v>1491</v>
      </c>
      <c r="F162" s="20">
        <f>E162*NORMDIST(((LN(E162/$D$8))+($G$8+(POWER($F$8,2))/2)*($E$8/365))/($F$8*SQRT($E$8/365)),0,1,TRUE)-$D$8*EXP(-$G$8*($E$8/365))*NORMDIST(((LN(E162/$D$8))+($G$8+(POWER($F$8,2))/2)*($E$8/365))/($F$8*SQRT($E$8/365))-($F$8*SQRT($E$8/365)),0,1,TRUE)</f>
        <v>595.8008689005094</v>
      </c>
      <c r="G162" s="20">
        <f>F162+($D$8)/(POWER(1+$G$8,$E$8/365))-E162</f>
        <v>1.0197954332074914</v>
      </c>
    </row>
    <row r="163" spans="1:7" ht="12.75">
      <c r="A163" s="19">
        <f>A162-1</f>
        <v>16</v>
      </c>
      <c r="B163" s="20">
        <f>$C$8*NORMDIST(((LN($C$8/$D$8))+($G$8+(POWER($F$8,2))/2)*(A163/365))/($F$8*SQRT(A163/365)),0,1,TRUE)-$D$8*EXP(-$G$8*(A163/365))*NORMDIST(((LN($C$8/$D$8))+($G$8+(POWER($F$8,2))/2)*(A163/365))/($F$8*SQRT(A163/365))-($F$8*SQRT(A163/365)),0,1,TRUE)</f>
        <v>165.75254754465652</v>
      </c>
      <c r="C163" s="20">
        <f>B163+($D$8)/(POWER(1+$G$8,A163/365))-$C$8</f>
        <v>0.167413123021106</v>
      </c>
      <c r="D163" s="21">
        <f>C163/$C$13</f>
        <v>0.0061062545691012455</v>
      </c>
      <c r="E163" s="19">
        <v>1501</v>
      </c>
      <c r="F163" s="20">
        <f>E163*NORMDIST(((LN(E163/$D$8))+($G$8+(POWER($F$8,2))/2)*($E$8/365))/($F$8*SQRT($E$8/365)),0,1,TRUE)-$D$8*EXP(-$G$8*($E$8/365))*NORMDIST(((LN(E163/$D$8))+($G$8+(POWER($F$8,2))/2)*($E$8/365))/($F$8*SQRT($E$8/365))-($F$8*SQRT($E$8/365)),0,1,TRUE)</f>
        <v>605.7199950573747</v>
      </c>
      <c r="G163" s="20">
        <f>F163+($D$8)/(POWER(1+$G$8,$E$8/365))-E163</f>
        <v>0.9389215900728232</v>
      </c>
    </row>
    <row r="164" spans="1:7" ht="12.75">
      <c r="A164" s="19">
        <f>A163-1</f>
        <v>15</v>
      </c>
      <c r="B164" s="20">
        <f>$C$8*NORMDIST(((LN($C$8/$D$8))+($G$8+(POWER($F$8,2))/2)*(A164/365))/($F$8*SQRT(A164/365)),0,1,TRUE)-$D$8*EXP(-$G$8*(A164/365))*NORMDIST(((LN($C$8/$D$8))+($G$8+(POWER($F$8,2))/2)*(A164/365))/($F$8*SQRT(A164/365))-($F$8*SQRT(A164/365)),0,1,TRUE)</f>
        <v>165.68954414683753</v>
      </c>
      <c r="C164" s="20">
        <f>B164+($D$8)/(POWER(1+$G$8,A164/365))-$C$8</f>
        <v>0.12722628598453412</v>
      </c>
      <c r="D164" s="21">
        <f>C164/$C$13</f>
        <v>0.004640473076921821</v>
      </c>
      <c r="E164" s="19">
        <v>1511</v>
      </c>
      <c r="F164" s="20">
        <f>E164*NORMDIST(((LN(E164/$D$8))+($G$8+(POWER($F$8,2))/2)*($E$8/365))/($F$8*SQRT($E$8/365)),0,1,TRUE)-$D$8*EXP(-$G$8*($E$8/365))*NORMDIST(((LN(E164/$D$8))+($G$8+(POWER($F$8,2))/2)*($E$8/365))/($F$8*SQRT($E$8/365))-($F$8*SQRT($E$8/365)),0,1,TRUE)</f>
        <v>615.645488166651</v>
      </c>
      <c r="G164" s="20">
        <f>F164+($D$8)/(POWER(1+$G$8,$E$8/365))-E164</f>
        <v>0.8644146993492541</v>
      </c>
    </row>
    <row r="165" spans="1:7" ht="12.75">
      <c r="A165" s="19">
        <f>A164-1</f>
        <v>14</v>
      </c>
      <c r="B165" s="20">
        <f>$C$8*NORMDIST(((LN($C$8/$D$8))+($G$8+(POWER($F$8,2))/2)*(A165/365))/($F$8*SQRT(A165/365)),0,1,TRUE)-$D$8*EXP(-$G$8*(A165/365))*NORMDIST(((LN($C$8/$D$8))+($G$8+(POWER($F$8,2))/2)*(A165/365))/($F$8*SQRT(A165/365))-($F$8*SQRT(A165/365)),0,1,TRUE)</f>
        <v>165.63302025383962</v>
      </c>
      <c r="C165" s="20">
        <f>B165+($D$8)/(POWER(1+$G$8,A165/365))-$C$8</f>
        <v>0.09351953244299693</v>
      </c>
      <c r="D165" s="21">
        <f>C165/$C$13</f>
        <v>0.0034110472463276882</v>
      </c>
      <c r="E165" s="19">
        <v>1521</v>
      </c>
      <c r="F165" s="20">
        <f>E165*NORMDIST(((LN(E165/$D$8))+($G$8+(POWER($F$8,2))/2)*($E$8/365))/($F$8*SQRT($E$8/365)),0,1,TRUE)-$D$8*EXP(-$G$8*($E$8/365))*NORMDIST(((LN(E165/$D$8))+($G$8+(POWER($F$8,2))/2)*($E$8/365))/($F$8*SQRT($E$8/365))-($F$8*SQRT($E$8/365)),0,1,TRUE)</f>
        <v>625.5768646072773</v>
      </c>
      <c r="G165" s="20">
        <f>F165+($D$8)/(POWER(1+$G$8,$E$8/365))-E165</f>
        <v>0.7957911399753357</v>
      </c>
    </row>
    <row r="166" spans="1:7" ht="12.75">
      <c r="A166" s="19">
        <f>A165-1</f>
        <v>13</v>
      </c>
      <c r="B166" s="20">
        <f>$C$8*NORMDIST(((LN($C$8/$D$8))+($G$8+(POWER($F$8,2))/2)*(A166/365))/($F$8*SQRT(A166/365)),0,1,TRUE)-$D$8*EXP(-$G$8*(A166/365))*NORMDIST(((LN($C$8/$D$8))+($G$8+(POWER($F$8,2))/2)*(A166/365))/($F$8*SQRT(A166/365))-($F$8*SQRT(A166/365)),0,1,TRUE)</f>
        <v>165.5827238262873</v>
      </c>
      <c r="C166" s="20">
        <f>B166+($D$8)/(POWER(1+$G$8,A166/365))-$C$8</f>
        <v>0.06604082303601899</v>
      </c>
      <c r="D166" s="21">
        <f>C166/$C$13</f>
        <v>0.0024087841510492458</v>
      </c>
      <c r="E166" s="19">
        <v>1531</v>
      </c>
      <c r="F166" s="20">
        <f>E166*NORMDIST(((LN(E166/$D$8))+($G$8+(POWER($F$8,2))/2)*($E$8/365))/($F$8*SQRT($E$8/365)),0,1,TRUE)-$D$8*EXP(-$G$8*($E$8/365))*NORMDIST(((LN(E166/$D$8))+($G$8+(POWER($F$8,2))/2)*($E$8/365))/($F$8*SQRT($E$8/365))-($F$8*SQRT($E$8/365)),0,1,TRUE)</f>
        <v>635.5136755713173</v>
      </c>
      <c r="G166" s="20">
        <f>F166+($D$8)/(POWER(1+$G$8,$E$8/365))-E166</f>
        <v>0.7326021040153137</v>
      </c>
    </row>
    <row r="167" spans="1:7" ht="12.75">
      <c r="A167" s="19">
        <f>A166-1</f>
        <v>12</v>
      </c>
      <c r="B167" s="20">
        <f>$C$8*NORMDIST(((LN($C$8/$D$8))+($G$8+(POWER($F$8,2))/2)*(A167/365))/($F$8*SQRT(A167/365)),0,1,TRUE)-$D$8*EXP(-$G$8*(A167/365))*NORMDIST(((LN($C$8/$D$8))+($G$8+(POWER($F$8,2))/2)*(A167/365))/($F$8*SQRT(A167/365))-($F$8*SQRT(A167/365)),0,1,TRUE)</f>
        <v>165.5382823843363</v>
      </c>
      <c r="C167" s="20">
        <f>B167+($D$8)/(POWER(1+$G$8,A167/365))-$C$8</f>
        <v>0.04441767793400686</v>
      </c>
      <c r="D167" s="21">
        <f>C167/$C$13</f>
        <v>0.0016200978987722676</v>
      </c>
      <c r="E167" s="19">
        <v>1541</v>
      </c>
      <c r="F167" s="20">
        <f>E167*NORMDIST(((LN(E167/$D$8))+($G$8+(POWER($F$8,2))/2)*($E$8/365))/($F$8*SQRT($E$8/365)),0,1,TRUE)-$D$8*EXP(-$G$8*($E$8/365))*NORMDIST(((LN(E167/$D$8))+($G$8+(POWER($F$8,2))/2)*($E$8/365))/($F$8*SQRT($E$8/365))-($F$8*SQRT($E$8/365)),0,1,TRUE)</f>
        <v>645.4555047653776</v>
      </c>
      <c r="G167" s="20">
        <f>F167+($D$8)/(POWER(1+$G$8,$E$8/365))-E167</f>
        <v>0.6744312980756604</v>
      </c>
    </row>
    <row r="168" spans="1:7" ht="12.75">
      <c r="A168" s="19">
        <f>A167-1</f>
        <v>11</v>
      </c>
      <c r="B168" s="20">
        <f>$C$8*NORMDIST(((LN($C$8/$D$8))+($G$8+(POWER($F$8,2))/2)*(A168/365))/($F$8*SQRT(A168/365)),0,1,TRUE)-$D$8*EXP(-$G$8*(A168/365))*NORMDIST(((LN($C$8/$D$8))+($G$8+(POWER($F$8,2))/2)*(A168/365))/($F$8*SQRT(A168/365))-($F$8*SQRT(A168/365)),0,1,TRUE)</f>
        <v>165.499190732152</v>
      </c>
      <c r="C168" s="20">
        <f>B168+($D$8)/(POWER(1+$G$8,A168/365))-$C$8</f>
        <v>0.028144901316636606</v>
      </c>
      <c r="D168" s="21">
        <f>C168/$C$13</f>
        <v>0.0010265618916860497</v>
      </c>
      <c r="E168" s="19">
        <v>1551</v>
      </c>
      <c r="F168" s="20">
        <f>E168*NORMDIST(((LN(E168/$D$8))+($G$8+(POWER($F$8,2))/2)*($E$8/365))/($F$8*SQRT($E$8/365)),0,1,TRUE)-$D$8*EXP(-$G$8*($E$8/365))*NORMDIST(((LN(E168/$D$8))+($G$8+(POWER($F$8,2))/2)*($E$8/365))/($F$8*SQRT($E$8/365))-($F$8*SQRT($E$8/365)),0,1,TRUE)</f>
        <v>655.401966241354</v>
      </c>
      <c r="G168" s="20">
        <f>F168+($D$8)/(POWER(1+$G$8,$E$8/365))-E168</f>
        <v>0.6208927740522086</v>
      </c>
    </row>
    <row r="169" spans="1:7" ht="12.75">
      <c r="A169" s="19">
        <f>A168-1</f>
        <v>10</v>
      </c>
      <c r="B169" s="20">
        <f>$C$8*NORMDIST(((LN($C$8/$D$8))+($G$8+(POWER($F$8,2))/2)*(A169/365))/($F$8*SQRT(A169/365)),0,1,TRUE)-$D$8*EXP(-$G$8*(A169/365))*NORMDIST(((LN($C$8/$D$8))+($G$8+(POWER($F$8,2))/2)*(A169/365))/($F$8*SQRT(A169/365))-($F$8*SQRT(A169/365)),0,1,TRUE)</f>
        <v>165.46480652966238</v>
      </c>
      <c r="C169" s="20">
        <f>B169+($D$8)/(POWER(1+$G$8,A169/365))-$C$8</f>
        <v>0.01658015312682437</v>
      </c>
      <c r="D169" s="21">
        <f>C169/$C$13</f>
        <v>0.0006047473098886388</v>
      </c>
      <c r="E169" s="19">
        <v>1561</v>
      </c>
      <c r="F169" s="20">
        <f>E169*NORMDIST(((LN(E169/$D$8))+($G$8+(POWER($F$8,2))/2)*($E$8/365))/($F$8*SQRT($E$8/365)),0,1,TRUE)-$D$8*EXP(-$G$8*($E$8/365))*NORMDIST(((LN(E169/$D$8))+($G$8+(POWER($F$8,2))/2)*($E$8/365))/($F$8*SQRT($E$8/365))-($F$8*SQRT($E$8/365)),0,1,TRUE)</f>
        <v>665.3527023517256</v>
      </c>
      <c r="G169" s="20">
        <f>F169+($D$8)/(POWER(1+$G$8,$E$8/365))-E169</f>
        <v>0.571628884423717</v>
      </c>
    </row>
    <row r="170" spans="1:7" ht="12.75">
      <c r="A170" s="19">
        <f>A169-1</f>
        <v>9</v>
      </c>
      <c r="B170" s="20">
        <f>$C$8*NORMDIST(((LN($C$8/$D$8))+($G$8+(POWER($F$8,2))/2)*(A170/365))/($F$8*SQRT(A170/365)),0,1,TRUE)-$D$8*EXP(-$G$8*(A170/365))*NORMDIST(((LN($C$8/$D$8))+($G$8+(POWER($F$8,2))/2)*(A170/365))/($F$8*SQRT(A170/365))-($F$8*SQRT(A170/365)),0,1,TRUE)</f>
        <v>165.43436001445286</v>
      </c>
      <c r="C170" s="20">
        <f>B170+($D$8)/(POWER(1+$G$8,A170/365))-$C$8</f>
        <v>0.008953670964501725</v>
      </c>
      <c r="D170" s="21">
        <f>C170/$C$13</f>
        <v>0.00032657770938497496</v>
      </c>
      <c r="E170" s="19">
        <v>1571</v>
      </c>
      <c r="F170" s="20">
        <f>E170*NORMDIST(((LN(E170/$D$8))+($G$8+(POWER($F$8,2))/2)*($E$8/365))/($F$8*SQRT($E$8/365)),0,1,TRUE)-$D$8*EXP(-$G$8*($E$8/365))*NORMDIST(((LN(E170/$D$8))+($G$8+(POWER($F$8,2))/2)*($E$8/365))/($F$8*SQRT($E$8/365))-($F$8*SQRT($E$8/365)),0,1,TRUE)</f>
        <v>675.307381824487</v>
      </c>
      <c r="G170" s="20">
        <f>F170+($D$8)/(POWER(1+$G$8,$E$8/365))-E170</f>
        <v>0.5263083571851439</v>
      </c>
    </row>
    <row r="171" spans="1:7" ht="12.75">
      <c r="A171" s="19">
        <f>A170-1</f>
        <v>8</v>
      </c>
      <c r="B171" s="20">
        <f>$C$8*NORMDIST(((LN($C$8/$D$8))+($G$8+(POWER($F$8,2))/2)*(A171/365))/($F$8*SQRT(A171/365)),0,1,TRUE)-$D$8*EXP(-$G$8*(A171/365))*NORMDIST(((LN($C$8/$D$8))+($G$8+(POWER($F$8,2))/2)*(A171/365))/($F$8*SQRT(A171/365))-($F$8*SQRT(A171/365)),0,1,TRUE)</f>
        <v>165.40698584392248</v>
      </c>
      <c r="C171" s="20">
        <f>B171+($D$8)/(POWER(1+$G$8,A171/365))-$C$8</f>
        <v>0.004400112243956755</v>
      </c>
      <c r="D171" s="21">
        <f>C171/$C$13</f>
        <v>0.0001604904383202502</v>
      </c>
      <c r="E171" s="19">
        <v>1581</v>
      </c>
      <c r="F171" s="20">
        <f>E171*NORMDIST(((LN(E171/$D$8))+($G$8+(POWER($F$8,2))/2)*($E$8/365))/($F$8*SQRT($E$8/365)),0,1,TRUE)-$D$8*EXP(-$G$8*($E$8/365))*NORMDIST(((LN(E171/$D$8))+($G$8+(POWER($F$8,2))/2)*($E$8/365))/($F$8*SQRT($E$8/365))-($F$8*SQRT($E$8/365)),0,1,TRUE)</f>
        <v>685.2656979527281</v>
      </c>
      <c r="G171" s="20">
        <f>F171+($D$8)/(POWER(1+$G$8,$E$8/365))-E171</f>
        <v>0.48462448542613856</v>
      </c>
    </row>
    <row r="172" spans="1:7" ht="12.75">
      <c r="A172" s="19">
        <f>A171-1</f>
        <v>7</v>
      </c>
      <c r="B172" s="20">
        <f>$C$8*NORMDIST(((LN($C$8/$D$8))+($G$8+(POWER($F$8,2))/2)*(A172/365))/($F$8*SQRT(A172/365)),0,1,TRUE)-$D$8*EXP(-$G$8*(A172/365))*NORMDIST(((LN($C$8/$D$8))+($G$8+(POWER($F$8,2))/2)*(A172/365))/($F$8*SQRT(A172/365))-($F$8*SQRT(A172/365)),0,1,TRUE)</f>
        <v>165.38178462299913</v>
      </c>
      <c r="C172" s="20">
        <f>B172+($D$8)/(POWER(1+$G$8,A172/365))-$C$8</f>
        <v>0.0020200819069486897</v>
      </c>
      <c r="D172" s="21">
        <f>C172/$C$13</f>
        <v>7.368080919623659E-05</v>
      </c>
      <c r="E172" s="19">
        <v>1591</v>
      </c>
      <c r="F172" s="20">
        <f>E172*NORMDIST(((LN(E172/$D$8))+($G$8+(POWER($F$8,2))/2)*($E$8/365))/($F$8*SQRT($E$8/365)),0,1,TRUE)-$D$8*EXP(-$G$8*($E$8/365))*NORMDIST(((LN(E172/$D$8))+($G$8+(POWER($F$8,2))/2)*($E$8/365))/($F$8*SQRT($E$8/365))-($F$8*SQRT($E$8/365)),0,1,TRUE)</f>
        <v>695.227366893846</v>
      </c>
      <c r="G172" s="20">
        <f>F172+($D$8)/(POWER(1+$G$8,$E$8/365))-E172</f>
        <v>0.4462934265441163</v>
      </c>
    </row>
    <row r="173" spans="1:7" ht="12.75">
      <c r="A173" s="19">
        <f>A172-1</f>
        <v>6</v>
      </c>
      <c r="B173" s="20">
        <f>$C$8*NORMDIST(((LN($C$8/$D$8))+($G$8+(POWER($F$8,2))/2)*(A173/365))/($F$8*SQRT(A173/365)),0,1,TRUE)-$D$8*EXP(-$G$8*(A173/365))*NORMDIST(((LN($C$8/$D$8))+($G$8+(POWER($F$8,2))/2)*(A173/365))/($F$8*SQRT(A173/365))-($F$8*SQRT(A173/365)),0,1,TRUE)</f>
        <v>165.35791554167884</v>
      </c>
      <c r="C173" s="20">
        <f>B173+($D$8)/(POWER(1+$G$8,A173/365))-$C$8</f>
        <v>0.0009727699650738941</v>
      </c>
      <c r="D173" s="21">
        <f>C173/$C$13</f>
        <v>3.5480976262345114E-05</v>
      </c>
      <c r="E173" s="19">
        <v>1601</v>
      </c>
      <c r="F173" s="20">
        <f>E173*NORMDIST(((LN(E173/$D$8))+($G$8+(POWER($F$8,2))/2)*($E$8/365))/($F$8*SQRT($E$8/365)),0,1,TRUE)-$D$8*EXP(-$G$8*($E$8/365))*NORMDIST(((LN(E173/$D$8))+($G$8+(POWER($F$8,2))/2)*($E$8/365))/($F$8*SQRT($E$8/365))-($F$8*SQRT($E$8/365)),0,1,TRUE)</f>
        <v>705.1921260733608</v>
      </c>
      <c r="G173" s="20">
        <f>F173+($D$8)/(POWER(1+$G$8,$E$8/365))-E173</f>
        <v>0.41105260605900185</v>
      </c>
    </row>
    <row r="174" spans="1:7" ht="12.75">
      <c r="A174" s="19">
        <f>A173-1</f>
        <v>5</v>
      </c>
      <c r="B174" s="20">
        <f>$C$8*NORMDIST(((LN($C$8/$D$8))+($G$8+(POWER($F$8,2))/2)*(A174/365))/($F$8*SQRT(A174/365)),0,1,TRUE)-$D$8*EXP(-$G$8*(A174/365))*NORMDIST(((LN($C$8/$D$8))+($G$8+(POWER($F$8,2))/2)*(A174/365))/($F$8*SQRT(A174/365))-($F$8*SQRT(A174/365)),0,1,TRUE)</f>
        <v>165.33470460148533</v>
      </c>
      <c r="C174" s="20">
        <f>B174+($D$8)/(POWER(1+$G$8,A174/365))-$C$8</f>
        <v>0.0005841779559432325</v>
      </c>
      <c r="D174" s="21">
        <f>C174/$C$13</f>
        <v>2.1307405586101367E-05</v>
      </c>
      <c r="E174" s="19">
        <v>1611</v>
      </c>
      <c r="F174" s="20">
        <f>E174*NORMDIST(((LN(E174/$D$8))+($G$8+(POWER($F$8,2))/2)*($E$8/365))/($F$8*SQRT($E$8/365)),0,1,TRUE)-$D$8*EXP(-$G$8*($E$8/365))*NORMDIST(((LN(E174/$D$8))+($G$8+(POWER($F$8,2))/2)*($E$8/365))/($F$8*SQRT($E$8/365))-($F$8*SQRT($E$8/365)),0,1,TRUE)</f>
        <v>715.1597326883652</v>
      </c>
      <c r="G174" s="20">
        <f>F174+($D$8)/(POWER(1+$G$8,$E$8/365))-E174</f>
        <v>0.3786592210633444</v>
      </c>
    </row>
    <row r="175" spans="1:7" ht="12.75">
      <c r="A175" s="19">
        <f>A174-1</f>
        <v>4</v>
      </c>
      <c r="B175" s="20">
        <f>$C$8*NORMDIST(((LN($C$8/$D$8))+($G$8+(POWER($F$8,2))/2)*(A175/365))/($F$8*SQRT(A175/365)),0,1,TRUE)-$D$8*EXP(-$G$8*(A175/365))*NORMDIST(((LN($C$8/$D$8))+($G$8+(POWER($F$8,2))/2)*(A175/365))/($F$8*SQRT(A175/365))-($F$8*SQRT(A175/365)),0,1,TRUE)</f>
        <v>165.31172511242937</v>
      </c>
      <c r="C175" s="20">
        <f>B175+($D$8)/(POWER(1+$G$8,A175/365))-$C$8</f>
        <v>0.0004276159052096773</v>
      </c>
      <c r="D175" s="21">
        <f>C175/$C$13</f>
        <v>1.559693486321122E-05</v>
      </c>
      <c r="E175" s="19">
        <v>1621</v>
      </c>
      <c r="F175" s="20">
        <f>E175*NORMDIST(((LN(E175/$D$8))+($G$8+(POWER($F$8,2))/2)*($E$8/365))/($F$8*SQRT($E$8/365)),0,1,TRUE)-$D$8*EXP(-$G$8*($E$8/365))*NORMDIST(((LN(E175/$D$8))+($G$8+(POWER($F$8,2))/2)*($E$8/365))/($F$8*SQRT($E$8/365))-($F$8*SQRT($E$8/365)),0,1,TRUE)</f>
        <v>725.1299623056888</v>
      </c>
      <c r="G175" s="20">
        <f>F175+($D$8)/(POWER(1+$G$8,$E$8/365))-E175</f>
        <v>0.3488888383867561</v>
      </c>
    </row>
    <row r="176" spans="1:7" ht="12.75">
      <c r="A176" s="19">
        <f>A175-1</f>
        <v>3</v>
      </c>
      <c r="B176" s="20">
        <f>$C$8*NORMDIST(((LN($C$8/$D$8))+($G$8+(POWER($F$8,2))/2)*(A176/365))/($F$8*SQRT(A176/365)),0,1,TRUE)-$D$8*EXP(-$G$8*(A176/365))*NORMDIST(((LN($C$8/$D$8))+($G$8+(POWER($F$8,2))/2)*(A176/365))/($F$8*SQRT(A176/365))-($F$8*SQRT(A176/365)),0,1,TRUE)</f>
        <v>165.28879194027365</v>
      </c>
      <c r="C176" s="20">
        <f>B176+($D$8)/(POWER(1+$G$8,A176/365))-$C$8</f>
        <v>0.0003179495904532814</v>
      </c>
      <c r="D176" s="21">
        <f>C176/$C$13</f>
        <v>1.159694714735388E-05</v>
      </c>
      <c r="E176" s="19">
        <v>1631</v>
      </c>
      <c r="F176" s="20">
        <f>E176*NORMDIST(((LN(E176/$D$8))+($G$8+(POWER($F$8,2))/2)*($E$8/365))/($F$8*SQRT($E$8/365)),0,1,TRUE)-$D$8*EXP(-$G$8*($E$8/365))*NORMDIST(((LN(E176/$D$8))+($G$8+(POWER($F$8,2))/2)*($E$8/365))/($F$8*SQRT($E$8/365))-($F$8*SQRT($E$8/365)),0,1,TRUE)</f>
        <v>735.1026075499533</v>
      </c>
      <c r="G176" s="20">
        <f>F176+($D$8)/(POWER(1+$G$8,$E$8/365))-E176</f>
        <v>0.3215340826513966</v>
      </c>
    </row>
    <row r="177" spans="1:7" ht="12.75">
      <c r="A177" s="19">
        <f>A176-1</f>
        <v>2</v>
      </c>
      <c r="B177" s="20">
        <f>$C$8*NORMDIST(((LN($C$8/$D$8))+($G$8+(POWER($F$8,2))/2)*(A177/365))/($F$8*SQRT(A177/365)),0,1,TRUE)-$D$8*EXP(-$G$8*(A177/365))*NORMDIST(((LN($C$8/$D$8))+($G$8+(POWER($F$8,2))/2)*(A177/365))/($F$8*SQRT(A177/365))-($F$8*SQRT(A177/365)),0,1,TRUE)</f>
        <v>165.26586184516452</v>
      </c>
      <c r="C177" s="20">
        <f>B177+($D$8)/(POWER(1+$G$8,A177/365))-$C$8</f>
        <v>0.00021193917245909688</v>
      </c>
      <c r="D177" s="21">
        <f>C177/$C$13</f>
        <v>7.730305228442224E-06</v>
      </c>
      <c r="E177" s="19">
        <v>1641</v>
      </c>
      <c r="F177" s="20">
        <f>E177*NORMDIST(((LN(E177/$D$8))+($G$8+(POWER($F$8,2))/2)*($E$8/365))/($F$8*SQRT($E$8/365)),0,1,TRUE)-$D$8*EXP(-$G$8*($E$8/365))*NORMDIST(((LN(E177/$D$8))+($G$8+(POWER($F$8,2))/2)*($E$8/365))/($F$8*SQRT($E$8/365))-($F$8*SQRT($E$8/365)),0,1,TRUE)</f>
        <v>745.0774768768067</v>
      </c>
      <c r="G177" s="20">
        <f>F177+($D$8)/(POWER(1+$G$8,$E$8/365))-E177</f>
        <v>0.29640340950481914</v>
      </c>
    </row>
    <row r="178" spans="1:7" ht="12.75">
      <c r="A178" s="19">
        <f>A177-1</f>
        <v>1</v>
      </c>
      <c r="B178" s="20">
        <f>$C$8*NORMDIST(((LN($C$8/$D$8))+($G$8+(POWER($F$8,2))/2)*(A178/365))/($F$8*SQRT(A178/365)),0,1,TRUE)-$D$8*EXP(-$G$8*(A178/365))*NORMDIST(((LN($C$8/$D$8))+($G$8+(POWER($F$8,2))/2)*(A178/365))/($F$8*SQRT(A178/365))-($F$8*SQRT(A178/365)),0,1,TRUE)</f>
        <v>165.24293121471067</v>
      </c>
      <c r="C178" s="20">
        <f>B178+($D$8)/(POWER(1+$G$8,A178/365))-$C$8</f>
        <v>0.00010597227469588688</v>
      </c>
      <c r="D178" s="21">
        <f>C178/$C$13</f>
        <v>3.8652506737971285E-06</v>
      </c>
      <c r="E178" s="19">
        <v>1651</v>
      </c>
      <c r="F178" s="20">
        <f>E178*NORMDIST(((LN(E178/$D$8))+($G$8+(POWER($F$8,2))/2)*($E$8/365))/($F$8*SQRT($E$8/365)),0,1,TRUE)-$D$8*EXP(-$G$8*($E$8/365))*NORMDIST(((LN(E178/$D$8))+($G$8+(POWER($F$8,2))/2)*($E$8/365))/($F$8*SQRT($E$8/365))-($F$8*SQRT($E$8/365)),0,1,TRUE)</f>
        <v>755.0543934267438</v>
      </c>
      <c r="G178" s="20">
        <f>F178+($D$8)/(POWER(1+$G$8,$E$8/365))-E178</f>
        <v>0.27331995944177834</v>
      </c>
    </row>
  </sheetData>
  <sheetProtection selectLockedCells="1" selectUnlockedCells="1"/>
  <mergeCells count="3">
    <mergeCell ref="F1:G1"/>
    <mergeCell ref="A7:B7"/>
    <mergeCell ref="A8:B8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L31" sqref="L3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2010-08-03T13:33:38Z</dcterms:created>
  <dcterms:modified xsi:type="dcterms:W3CDTF">2017-06-13T06:16:03Z</dcterms:modified>
  <cp:category/>
  <cp:version/>
  <cp:contentType/>
  <cp:contentStatus/>
  <cp:revision>2</cp:revision>
</cp:coreProperties>
</file>