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<sst xmlns="http://schemas.openxmlformats.org/spreadsheetml/2006/main" count="25" uniqueCount="25">
  <si>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Marknadsränta som enkel årsränta</t>
  </si>
  <si>
    <t>Likviddag</t>
  </si>
  <si>
    <t>Förfall</t>
  </si>
  <si>
    <t>Avräkningsbelopp på likviddag</t>
  </si>
  <si>
    <t>Periodränta</t>
  </si>
  <si>
    <t>Värdering annuitetslån</t>
  </si>
  <si>
    <t>Periodvis annuitet</t>
  </si>
  <si>
    <t>Här anger du den annuitet som du erhåller per period</t>
  </si>
  <si>
    <t>Här anger du marknadsräntan för det annuitetslån som du skall investera i, noteringar finns hos Riksbanken</t>
  </si>
  <si>
    <t>Här anger du hur ofta du får annuitetsbetalningar per år, 12 för en gång per månad, 4 för en gång per kvartal</t>
  </si>
  <si>
    <t>Antal annuitetsbetalningar per år</t>
  </si>
  <si>
    <t>Datum vid nästa annuitetsbetalning</t>
  </si>
  <si>
    <t>Upplupen annuitet</t>
  </si>
  <si>
    <t>Här anger du datumet då du avser att investera i och betala för detta annuitetslån</t>
  </si>
  <si>
    <t>Här anger du datumet då nästa annuitet kommer att betalas ut</t>
  </si>
  <si>
    <t>Här anger du datumet då annuitetslånet förfaller</t>
  </si>
  <si>
    <t>Här anges antalet räntedagar mellan dag för nästa annuitetsbetalning och förfallodatum</t>
  </si>
  <si>
    <t>Räntedagar till förfall från annuitetsdag</t>
  </si>
  <si>
    <t>Här anges antalet räntedagar mellan likviddag och nästa annuitetbetalning</t>
  </si>
  <si>
    <t>Här anges värdet på annuitetslånet vid datum för nästa annuitetsbetalning</t>
  </si>
  <si>
    <t>Här anges det likvidbelopp som du skall betala på likviddagen för ovanstående annuitetslån</t>
  </si>
  <si>
    <t>Här anges den upplupna annuitetsbetalningen som har tjänats in av tidigare ägare till detta annuitetslån</t>
  </si>
  <si>
    <t>Värde vid nästa annuitetbetalning</t>
  </si>
  <si>
    <t>Räntedagar till annuitet från likviddag</t>
  </si>
  <si>
    <t>Här anges periodräntan, beräknas så att den motsvarar årsräntan när förräntning sker under ett år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</si>
</sst>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  <numFmt numFmtId="166" formatCode="0.0000%"/>
    <numFmt numFmtId="167" formatCode="0.000"/>
    <numFmt numFmtId="168" formatCode="#,##0.000"/>
    <numFmt numFmtId="169" formatCode="#,##0.0000"/>
    <numFmt numFmtId="170" formatCode="#,##0.00000"/>
    <numFmt numFmtId="171" formatCode="[$-41D]&quot;den &quot;d\ mmmm\ yyyy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"/>
    <numFmt numFmtId="181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2" applyNumberFormat="0" applyAlignment="0" applyProtection="0"/>
    <xf numFmtId="0" fontId="26" fillId="31" borderId="3" applyNumberFormat="0" applyAlignment="0" applyProtection="0"/>
    <xf numFmtId="0" fontId="27" fillId="0" borderId="4" applyNumberFormat="0" applyFill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33" fillId="34" borderId="11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14" fontId="0" fillId="4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3" fillId="34" borderId="0" xfId="0" applyFont="1" applyFill="1" applyBorder="1" applyAlignment="1">
      <alignment/>
    </xf>
    <xf numFmtId="165" fontId="0" fillId="4" borderId="10" xfId="48" applyNumberFormat="1" applyFont="1" applyFill="1" applyBorder="1" applyAlignment="1">
      <alignment/>
    </xf>
    <xf numFmtId="1" fontId="0" fillId="4" borderId="10" xfId="48" applyNumberFormat="1" applyFont="1" applyFill="1" applyBorder="1" applyAlignment="1">
      <alignment/>
    </xf>
    <xf numFmtId="4" fontId="33" fillId="34" borderId="0" xfId="48" applyNumberFormat="1" applyFont="1" applyFill="1" applyBorder="1" applyAlignment="1">
      <alignment/>
    </xf>
    <xf numFmtId="0" fontId="33" fillId="34" borderId="0" xfId="0" applyFont="1" applyFill="1" applyAlignment="1">
      <alignment/>
    </xf>
    <xf numFmtId="4" fontId="33" fillId="34" borderId="0" xfId="0" applyNumberFormat="1" applyFont="1" applyFill="1" applyBorder="1" applyAlignment="1">
      <alignment/>
    </xf>
    <xf numFmtId="4" fontId="33" fillId="34" borderId="11" xfId="48" applyNumberFormat="1" applyFont="1" applyFill="1" applyBorder="1" applyAlignment="1">
      <alignment/>
    </xf>
    <xf numFmtId="0" fontId="33" fillId="34" borderId="12" xfId="0" applyFont="1" applyFill="1" applyBorder="1" applyAlignment="1">
      <alignment/>
    </xf>
    <xf numFmtId="1" fontId="33" fillId="34" borderId="12" xfId="48" applyNumberFormat="1" applyFont="1" applyFill="1" applyBorder="1" applyAlignment="1">
      <alignment/>
    </xf>
    <xf numFmtId="166" fontId="33" fillId="34" borderId="0" xfId="48" applyNumberFormat="1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7.8515625" style="0" customWidth="1"/>
    <col min="2" max="2" width="24.00390625" style="0" customWidth="1"/>
  </cols>
  <sheetData>
    <row r="1" ht="18.75">
      <c r="A1" s="1" t="s">
        <v>5</v>
      </c>
    </row>
    <row r="2" ht="18.75">
      <c r="A2" s="1"/>
    </row>
    <row r="3" spans="1:3" ht="15">
      <c r="A3" s="3" t="s">
        <v>6</v>
      </c>
      <c r="B3" s="2">
        <v>100</v>
      </c>
      <c r="C3" s="5" t="s">
        <v>7</v>
      </c>
    </row>
    <row r="4" spans="1:3" ht="15">
      <c r="A4" s="3" t="s">
        <v>0</v>
      </c>
      <c r="B4" s="12">
        <v>0.1</v>
      </c>
      <c r="C4" s="5" t="s">
        <v>8</v>
      </c>
    </row>
    <row r="5" spans="1:3" ht="15">
      <c r="A5" s="3" t="s">
        <v>10</v>
      </c>
      <c r="B5" s="13">
        <v>12</v>
      </c>
      <c r="C5" s="5" t="s">
        <v>9</v>
      </c>
    </row>
    <row r="6" spans="1:3" ht="15">
      <c r="A6" s="3" t="s">
        <v>1</v>
      </c>
      <c r="B6" s="7">
        <v>39629</v>
      </c>
      <c r="C6" s="5" t="s">
        <v>13</v>
      </c>
    </row>
    <row r="7" spans="1:3" ht="15">
      <c r="A7" s="3" t="s">
        <v>11</v>
      </c>
      <c r="B7" s="7">
        <v>39813</v>
      </c>
      <c r="C7" s="5" t="s">
        <v>14</v>
      </c>
    </row>
    <row r="8" spans="1:3" ht="15">
      <c r="A8" s="3" t="s">
        <v>2</v>
      </c>
      <c r="B8" s="7">
        <v>41274</v>
      </c>
      <c r="C8" s="5" t="s">
        <v>15</v>
      </c>
    </row>
    <row r="9" ht="15.75" thickBot="1"/>
    <row r="10" spans="1:3" ht="15.75" thickTop="1">
      <c r="A10" s="18" t="s">
        <v>17</v>
      </c>
      <c r="B10" s="19">
        <f>DAYS360(B7,B8,TRUE)</f>
        <v>1440</v>
      </c>
      <c r="C10" s="6" t="s">
        <v>16</v>
      </c>
    </row>
    <row r="11" spans="1:3" ht="15">
      <c r="A11" s="11" t="s">
        <v>23</v>
      </c>
      <c r="B11" s="15">
        <f>DAYS360(B6,B7,TRUE)</f>
        <v>180</v>
      </c>
      <c r="C11" s="6" t="s">
        <v>18</v>
      </c>
    </row>
    <row r="12" spans="1:3" ht="15">
      <c r="A12" s="11" t="s">
        <v>4</v>
      </c>
      <c r="B12" s="20">
        <f>(1+B4)^(1/B5)-1</f>
        <v>0.007974140428903764</v>
      </c>
      <c r="C12" s="6" t="s">
        <v>24</v>
      </c>
    </row>
    <row r="13" spans="1:3" ht="15">
      <c r="A13" s="11" t="s">
        <v>22</v>
      </c>
      <c r="B13" s="14">
        <f>B3*((1-((1+B12)^-((B10/360)*B5)))/B12)+(B3)</f>
        <v>4075.1813685893117</v>
      </c>
      <c r="C13" s="6" t="s">
        <v>19</v>
      </c>
    </row>
    <row r="14" spans="1:3" ht="15">
      <c r="A14" s="11" t="s">
        <v>3</v>
      </c>
      <c r="B14" s="16">
        <f>B13/(1+B4)^(B11/360)</f>
        <v>3885.5329793405613</v>
      </c>
      <c r="C14" s="6" t="s">
        <v>20</v>
      </c>
    </row>
    <row r="15" spans="1:3" ht="15.75" thickBot="1">
      <c r="A15" s="4" t="s">
        <v>12</v>
      </c>
      <c r="B15" s="17">
        <f>((360-B11)/360)*B3</f>
        <v>50</v>
      </c>
      <c r="C15" s="6" t="s">
        <v>21</v>
      </c>
    </row>
    <row r="16" ht="15.75" thickTop="1">
      <c r="B16" s="9"/>
    </row>
    <row r="17" ht="15">
      <c r="B17" s="8"/>
    </row>
    <row r="19" ht="15">
      <c r="B19" s="10"/>
    </row>
    <row r="21" ht="15">
      <c r="B21" s="10"/>
    </row>
    <row r="22" ht="15">
      <c r="B22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2008-10-03T17:39:48Z</dcterms:created>
  <dcterms:modified xsi:type="dcterms:W3CDTF">2013-04-22T09:01:01Z</dcterms:modified>
  <cp:category/>
  <cp:version/>
  <cp:contentType/>
  <cp:contentStatus/>
</cp:coreProperties>
</file>