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örvärvsanalys" sheetId="1" r:id="rId1"/>
    <sheet name="Balansräkning" sheetId="2" r:id="rId2"/>
    <sheet name="Kost. resultaträkning" sheetId="3" r:id="rId3"/>
    <sheet name="Funkt. resultaträkning" sheetId="4" r:id="rId4"/>
  </sheets>
  <definedNames/>
  <calcPr fullCalcOnLoad="1"/>
</workbook>
</file>

<file path=xl/sharedStrings.xml><?xml version="1.0" encoding="utf-8"?>
<sst xmlns="http://schemas.openxmlformats.org/spreadsheetml/2006/main" count="270" uniqueCount="180">
  <si>
    <t>Förvärvsanalys</t>
  </si>
  <si>
    <t>Moderföretag</t>
  </si>
  <si>
    <t>KIL AB</t>
  </si>
  <si>
    <t>Dotterföretag</t>
  </si>
  <si>
    <t>FIL AB</t>
  </si>
  <si>
    <t>Upprättad datum</t>
  </si>
  <si>
    <t>Skattesats</t>
  </si>
  <si>
    <t>Belopp i</t>
  </si>
  <si>
    <t>MSEK</t>
  </si>
  <si>
    <t>Förvärvstidpunkt</t>
  </si>
  <si>
    <t>Köpeskilling</t>
  </si>
  <si>
    <t>Förvärvad andel</t>
  </si>
  <si>
    <t>Debet</t>
  </si>
  <si>
    <t>Kredit</t>
  </si>
  <si>
    <t>Förvärvspris</t>
  </si>
  <si>
    <t>Förvärvat eget kapital</t>
  </si>
  <si>
    <t>Belopp enl bokslut inkl OR</t>
  </si>
  <si>
    <t>Aktiekapital</t>
  </si>
  <si>
    <t>Bundna reserver</t>
  </si>
  <si>
    <t>Fria reserver</t>
  </si>
  <si>
    <t>Årets resultat</t>
  </si>
  <si>
    <t>Över-/undervärden</t>
  </si>
  <si>
    <t>varav uppskjuten skatt</t>
  </si>
  <si>
    <t>Byggnader</t>
  </si>
  <si>
    <t>Skrivs av på 10 år, 12 per år</t>
  </si>
  <si>
    <t>Uppskjuten skattefordran</t>
  </si>
  <si>
    <t>Avsättningar för uppskjuten skatt</t>
  </si>
  <si>
    <t>Summa</t>
  </si>
  <si>
    <t>Goodwill</t>
  </si>
  <si>
    <t>Skrivs av på 5 år, 19,68 per år</t>
  </si>
  <si>
    <t>Negativ goodwill</t>
  </si>
  <si>
    <t>TOTALT</t>
  </si>
  <si>
    <t>Balansräkning</t>
  </si>
  <si>
    <t>Moder</t>
  </si>
  <si>
    <t>Dotter</t>
  </si>
  <si>
    <t>Kurs</t>
  </si>
  <si>
    <t>Minoritet</t>
  </si>
  <si>
    <t>Internt</t>
  </si>
  <si>
    <t xml:space="preserve">Övriga </t>
  </si>
  <si>
    <t>Koncernen</t>
  </si>
  <si>
    <t>SEK/SEK</t>
  </si>
  <si>
    <t>aktieinnehav</t>
  </si>
  <si>
    <t>justeringar</t>
  </si>
  <si>
    <t>totalt</t>
  </si>
  <si>
    <t>TILLGÅNGAR</t>
  </si>
  <si>
    <t xml:space="preserve">  </t>
  </si>
  <si>
    <t xml:space="preserve">Tecknat men ej inbetalt kapital </t>
  </si>
  <si>
    <t xml:space="preserve">Anläggningstillgångar </t>
  </si>
  <si>
    <t xml:space="preserve">Immateriella anläggningstillgångar </t>
  </si>
  <si>
    <t xml:space="preserve">Balanserade utgifter för utvecklingsarbeten och liknande arbeten </t>
  </si>
  <si>
    <t xml:space="preserve">Koncessioner, paten, licenser, varumärken </t>
  </si>
  <si>
    <t xml:space="preserve">Hyresrätter och liknande rättigheter </t>
  </si>
  <si>
    <t xml:space="preserve">Goodwill </t>
  </si>
  <si>
    <t xml:space="preserve">Förskott avseende immateriella anläggningstillgångar </t>
  </si>
  <si>
    <t xml:space="preserve">Övriga immateriella anläggningstillgångar </t>
  </si>
  <si>
    <t xml:space="preserve">Summa immateriella anläggningstillgångar </t>
  </si>
  <si>
    <t xml:space="preserve">Materiella anläggningstillgångar </t>
  </si>
  <si>
    <t xml:space="preserve">Byggnader och mark </t>
  </si>
  <si>
    <t xml:space="preserve">Förvaltningsfastigheter </t>
  </si>
  <si>
    <t xml:space="preserve">Maskiner och andra tekniska anläggningar </t>
  </si>
  <si>
    <t xml:space="preserve">Inventarier, verktyg och installationer </t>
  </si>
  <si>
    <t xml:space="preserve">Förbättringsutgifter på annans fastighet </t>
  </si>
  <si>
    <t xml:space="preserve">Pågående nyanläggningar och förskott </t>
  </si>
  <si>
    <t xml:space="preserve">Övriga materiella anläggningstillgångar </t>
  </si>
  <si>
    <t xml:space="preserve">Summa materiella anläggningstillgångar </t>
  </si>
  <si>
    <t xml:space="preserve">Finansiella anläggningstillgångar </t>
  </si>
  <si>
    <t xml:space="preserve">Andelar i koncernföretag </t>
  </si>
  <si>
    <t xml:space="preserve">Fordringar hos koncernföretag </t>
  </si>
  <si>
    <t xml:space="preserve">Andelar i intresseföretag </t>
  </si>
  <si>
    <t xml:space="preserve">Fordringar hos intresseföretag </t>
  </si>
  <si>
    <t xml:space="preserve">Andra långfristiga värdepappersinnehav </t>
  </si>
  <si>
    <t xml:space="preserve">Lån till delägare eller närstående </t>
  </si>
  <si>
    <t xml:space="preserve">Uppskjuten skattefordran </t>
  </si>
  <si>
    <t xml:space="preserve">Andra långfristiga fordringar </t>
  </si>
  <si>
    <t xml:space="preserve">Obligationer </t>
  </si>
  <si>
    <t xml:space="preserve">Övriga finansiella anläggningstillgångar </t>
  </si>
  <si>
    <t xml:space="preserve">Summa finansiella anläggningstillgångar </t>
  </si>
  <si>
    <t xml:space="preserve">Summa anläggningstillgångar </t>
  </si>
  <si>
    <t xml:space="preserve">Omsättningstillgångar </t>
  </si>
  <si>
    <t xml:space="preserve">Varulager m.m </t>
  </si>
  <si>
    <t xml:space="preserve">Råvaror och förnödenheter </t>
  </si>
  <si>
    <t xml:space="preserve">Varor under tillverkning </t>
  </si>
  <si>
    <t xml:space="preserve">Färdiga varor och handelsvaror </t>
  </si>
  <si>
    <t xml:space="preserve">Övriga lagertillgångar </t>
  </si>
  <si>
    <t xml:space="preserve">Pågående arbeten för annans räkning </t>
  </si>
  <si>
    <t xml:space="preserve">Pågående tjänsteuppdrag </t>
  </si>
  <si>
    <t xml:space="preserve">Förskott till leverantörer </t>
  </si>
  <si>
    <t xml:space="preserve">Summa varulager m.m </t>
  </si>
  <si>
    <t xml:space="preserve">Kortfristiga fordringar </t>
  </si>
  <si>
    <t xml:space="preserve">Kundfordringar </t>
  </si>
  <si>
    <t xml:space="preserve">Aktuella skattefordringar </t>
  </si>
  <si>
    <t xml:space="preserve">Övriga fordringar </t>
  </si>
  <si>
    <t xml:space="preserve">Upparbetad men ej fakturerad intäkt </t>
  </si>
  <si>
    <t xml:space="preserve">Förutbetalda kostnader och upplupna intäkter </t>
  </si>
  <si>
    <t xml:space="preserve">Summa kortfristiga fordringar </t>
  </si>
  <si>
    <t xml:space="preserve">Kortfristiga placeringar </t>
  </si>
  <si>
    <t xml:space="preserve">Övriga kortfristiga placeringar </t>
  </si>
  <si>
    <t xml:space="preserve">Summa kortfristiga placeringar </t>
  </si>
  <si>
    <t xml:space="preserve">Kassa och bank </t>
  </si>
  <si>
    <t xml:space="preserve">Summa omsättningstillgångar </t>
  </si>
  <si>
    <t>SUMMA TILLGÅNGAR</t>
  </si>
  <si>
    <t>EGET KAPITAL OCH SKULDER</t>
  </si>
  <si>
    <t xml:space="preserve">Eget kapital </t>
  </si>
  <si>
    <t xml:space="preserve">Aktiekapital </t>
  </si>
  <si>
    <t>Övrigt tillskjutet kapital</t>
  </si>
  <si>
    <t>Annat eget kapital</t>
  </si>
  <si>
    <t>Omräkningsdiff på årets resultat</t>
  </si>
  <si>
    <t xml:space="preserve">Årets resultat </t>
  </si>
  <si>
    <t>Minoritetsintresse</t>
  </si>
  <si>
    <t xml:space="preserve">Summa eget kapital </t>
  </si>
  <si>
    <t xml:space="preserve">Avsättningar </t>
  </si>
  <si>
    <t xml:space="preserve">Avsättningar för pensioner och liknande förpliktelser enligt lag </t>
  </si>
  <si>
    <t xml:space="preserve">Övriga avsättningar för pensioner och liknande förpliktelser </t>
  </si>
  <si>
    <t xml:space="preserve">Uppskjuten skatteskuld </t>
  </si>
  <si>
    <t xml:space="preserve">Övriga avsättningar </t>
  </si>
  <si>
    <t xml:space="preserve">Summa avsättningar </t>
  </si>
  <si>
    <t xml:space="preserve">Långfristiga skulder </t>
  </si>
  <si>
    <t xml:space="preserve">Obligationslån </t>
  </si>
  <si>
    <t xml:space="preserve">Förlagslån </t>
  </si>
  <si>
    <t xml:space="preserve">Konvertibla lån </t>
  </si>
  <si>
    <t xml:space="preserve">Checkräkningskredit </t>
  </si>
  <si>
    <t xml:space="preserve">Byggnadskreditiv </t>
  </si>
  <si>
    <t xml:space="preserve">Övriga skulder till kreditinstitut </t>
  </si>
  <si>
    <t xml:space="preserve">Skulder till koncernföretag </t>
  </si>
  <si>
    <t xml:space="preserve">Skulder till intresseföretag </t>
  </si>
  <si>
    <t xml:space="preserve">Övriga skulder </t>
  </si>
  <si>
    <t xml:space="preserve">Summa långfristiga skulder </t>
  </si>
  <si>
    <t xml:space="preserve">Kortfristiga skulder </t>
  </si>
  <si>
    <t xml:space="preserve">Förskott från kunder </t>
  </si>
  <si>
    <t xml:space="preserve">Fakturerad men ej upparbetad intäkt </t>
  </si>
  <si>
    <t xml:space="preserve">Leverantörsskulder </t>
  </si>
  <si>
    <t xml:space="preserve">Växelskulder </t>
  </si>
  <si>
    <t xml:space="preserve">Aktuella skatteskulder </t>
  </si>
  <si>
    <t xml:space="preserve">Upplupna kostnader och förutbetalda intäkter </t>
  </si>
  <si>
    <t xml:space="preserve">Summa kortfristiga skulder </t>
  </si>
  <si>
    <t>SUMMA EGET KAPITAL OCH SKULDER</t>
  </si>
  <si>
    <t>Kostnadslagsindelad resultaträkning</t>
  </si>
  <si>
    <t>2016-01-01 till 2016-12-31</t>
  </si>
  <si>
    <t>Övriga</t>
  </si>
  <si>
    <t>MUSD</t>
  </si>
  <si>
    <t>SEK/USD</t>
  </si>
  <si>
    <t>Nettoomsättning  extern</t>
  </si>
  <si>
    <t>Nettoomsättning intern</t>
  </si>
  <si>
    <t xml:space="preserve">Lagerförändring </t>
  </si>
  <si>
    <t xml:space="preserve">Aktiverat arbete för egen räkning </t>
  </si>
  <si>
    <t xml:space="preserve">Övriga rörelseintäkter </t>
  </si>
  <si>
    <t xml:space="preserve">Summa rörelseintäkter </t>
  </si>
  <si>
    <t xml:space="preserve">Handelsvaror </t>
  </si>
  <si>
    <t xml:space="preserve">Övriga externa kostnader </t>
  </si>
  <si>
    <t xml:space="preserve">Personalkostnader </t>
  </si>
  <si>
    <t>Nedskrivning av goodwill</t>
  </si>
  <si>
    <t xml:space="preserve">Av- och nedskrivningar av materiella och immateriella anläggningstillgångar </t>
  </si>
  <si>
    <t xml:space="preserve">Nedskrivningar av omsättningstillgångar utöver normala nedskrivningar </t>
  </si>
  <si>
    <t xml:space="preserve">Övriga rörelsekostnader </t>
  </si>
  <si>
    <t xml:space="preserve">Summa rörelsekostnader </t>
  </si>
  <si>
    <t xml:space="preserve">Rörelseresultat </t>
  </si>
  <si>
    <t xml:space="preserve">Resultat från andelar i koncernföretag </t>
  </si>
  <si>
    <t xml:space="preserve">Resultat från andelar i intresseföretag </t>
  </si>
  <si>
    <t xml:space="preserve">Resultat från övriga finansiella anläggningstillgångar </t>
  </si>
  <si>
    <t xml:space="preserve">Övriga ränteintäkter och liknande resultatposter </t>
  </si>
  <si>
    <t xml:space="preserve">Nedskrivningar av finansiella anläggningstillgångar och kortfristiga placeringar </t>
  </si>
  <si>
    <t xml:space="preserve">Räntekostnader och liknande resultatposter </t>
  </si>
  <si>
    <t>Kursdifferenser</t>
  </si>
  <si>
    <t xml:space="preserve">Summa finansiella poster </t>
  </si>
  <si>
    <t xml:space="preserve">Resultat efter finansiella poster </t>
  </si>
  <si>
    <t xml:space="preserve">Extraordinära intäkter </t>
  </si>
  <si>
    <t xml:space="preserve">Extraordinära kostnader </t>
  </si>
  <si>
    <t xml:space="preserve">Resultat före skatt </t>
  </si>
  <si>
    <t xml:space="preserve">Skatt på årets resultat </t>
  </si>
  <si>
    <t xml:space="preserve">Övriga skatter </t>
  </si>
  <si>
    <t>Omräkningsdifferens</t>
  </si>
  <si>
    <t>Minoritetens andel av resultat</t>
  </si>
  <si>
    <t>Funktionsindelad resultaträkning</t>
  </si>
  <si>
    <t>Nettoomsättning extern</t>
  </si>
  <si>
    <t xml:space="preserve">Kostnad för sålda varor </t>
  </si>
  <si>
    <t xml:space="preserve">Bruttoresultat </t>
  </si>
  <si>
    <t xml:space="preserve">Försäljningskostnader </t>
  </si>
  <si>
    <t xml:space="preserve">Administrationskostnader </t>
  </si>
  <si>
    <t xml:space="preserve">Forsknings- och utvecklingskostnader </t>
  </si>
  <si>
    <t xml:space="preserve">Summa funktioner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</si>
</sst>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0%"/>
    <numFmt numFmtId="167" formatCode="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 horizontal="left"/>
    </xf>
    <xf numFmtId="165" fontId="0" fillId="2" borderId="1" xfId="0" applyNumberFormat="1" applyFill="1" applyBorder="1" applyAlignment="1">
      <alignment horizontal="left"/>
    </xf>
    <xf numFmtId="166" fontId="0" fillId="2" borderId="1" xfId="0" applyNumberFormat="1" applyFill="1" applyBorder="1" applyAlignment="1">
      <alignment horizontal="left"/>
    </xf>
    <xf numFmtId="167" fontId="0" fillId="2" borderId="1" xfId="0" applyNumberFormat="1" applyFill="1" applyBorder="1" applyAlignment="1">
      <alignment horizontal="left"/>
    </xf>
    <xf numFmtId="164" fontId="0" fillId="3" borderId="2" xfId="0" applyFill="1" applyBorder="1" applyAlignment="1">
      <alignment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4" fontId="3" fillId="0" borderId="0" xfId="0" applyFont="1" applyAlignment="1">
      <alignment/>
    </xf>
    <xf numFmtId="164" fontId="0" fillId="2" borderId="1" xfId="0" applyFill="1" applyBorder="1" applyAlignment="1">
      <alignment/>
    </xf>
    <xf numFmtId="164" fontId="0" fillId="2" borderId="4" xfId="0" applyFill="1" applyBorder="1" applyAlignment="1">
      <alignment/>
    </xf>
    <xf numFmtId="164" fontId="4" fillId="0" borderId="5" xfId="0" applyFont="1" applyBorder="1" applyAlignment="1">
      <alignment/>
    </xf>
    <xf numFmtId="164" fontId="0" fillId="0" borderId="5" xfId="0" applyBorder="1" applyAlignment="1">
      <alignment/>
    </xf>
    <xf numFmtId="167" fontId="0" fillId="0" borderId="1" xfId="0" applyNumberFormat="1" applyBorder="1" applyAlignment="1">
      <alignment/>
    </xf>
    <xf numFmtId="164" fontId="0" fillId="2" borderId="3" xfId="0" applyFill="1" applyBorder="1" applyAlignment="1">
      <alignment/>
    </xf>
    <xf numFmtId="164" fontId="4" fillId="0" borderId="2" xfId="0" applyFont="1" applyBorder="1" applyAlignment="1">
      <alignment/>
    </xf>
    <xf numFmtId="164" fontId="0" fillId="0" borderId="2" xfId="0" applyBorder="1" applyAlignment="1">
      <alignment/>
    </xf>
    <xf numFmtId="164" fontId="4" fillId="0" borderId="6" xfId="0" applyFont="1" applyBorder="1" applyAlignment="1">
      <alignment/>
    </xf>
    <xf numFmtId="165" fontId="2" fillId="3" borderId="7" xfId="0" applyNumberFormat="1" applyFont="1" applyFill="1" applyBorder="1" applyAlignment="1">
      <alignment horizontal="left"/>
    </xf>
    <xf numFmtId="164" fontId="4" fillId="3" borderId="7" xfId="0" applyFont="1" applyFill="1" applyBorder="1" applyAlignment="1">
      <alignment/>
    </xf>
    <xf numFmtId="164" fontId="0" fillId="3" borderId="8" xfId="0" applyFill="1" applyBorder="1" applyAlignment="1">
      <alignment/>
    </xf>
    <xf numFmtId="164" fontId="4" fillId="3" borderId="8" xfId="0" applyFont="1" applyFill="1" applyBorder="1" applyAlignment="1">
      <alignment/>
    </xf>
    <xf numFmtId="166" fontId="4" fillId="2" borderId="1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3" fillId="0" borderId="5" xfId="0" applyFont="1" applyBorder="1" applyAlignment="1">
      <alignment/>
    </xf>
    <xf numFmtId="164" fontId="5" fillId="0" borderId="5" xfId="0" applyFont="1" applyBorder="1" applyAlignment="1">
      <alignment/>
    </xf>
    <xf numFmtId="164" fontId="3" fillId="0" borderId="2" xfId="0" applyFont="1" applyBorder="1" applyAlignment="1">
      <alignment/>
    </xf>
    <xf numFmtId="164" fontId="5" fillId="0" borderId="2" xfId="0" applyFont="1" applyBorder="1" applyAlignment="1">
      <alignment/>
    </xf>
    <xf numFmtId="164" fontId="2" fillId="3" borderId="7" xfId="0" applyFont="1" applyFill="1" applyBorder="1" applyAlignment="1">
      <alignment/>
    </xf>
    <xf numFmtId="164" fontId="5" fillId="0" borderId="3" xfId="0" applyFont="1" applyBorder="1" applyAlignment="1">
      <alignment/>
    </xf>
    <xf numFmtId="164" fontId="5" fillId="2" borderId="3" xfId="0" applyFont="1" applyFill="1" applyBorder="1" applyAlignment="1">
      <alignment/>
    </xf>
    <xf numFmtId="164" fontId="5" fillId="0" borderId="4" xfId="0" applyFont="1" applyBorder="1" applyAlignment="1">
      <alignment/>
    </xf>
    <xf numFmtId="164" fontId="5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1" sqref="A1"/>
    </sheetView>
  </sheetViews>
  <sheetFormatPr defaultColWidth="9.140625" defaultRowHeight="15"/>
  <cols>
    <col min="1" max="1" width="31.00390625" style="0" customWidth="1"/>
    <col min="2" max="2" width="22.28125" style="0" customWidth="1"/>
    <col min="3" max="3" width="15.421875" style="0" customWidth="1"/>
    <col min="4" max="4" width="16.28125" style="0" customWidth="1"/>
  </cols>
  <sheetData>
    <row r="1" ht="12.75">
      <c r="A1" s="1" t="s">
        <v>0</v>
      </c>
    </row>
    <row r="2" ht="15" customHeight="1">
      <c r="A2" s="1"/>
    </row>
    <row r="3" spans="1:2" ht="15" customHeight="1">
      <c r="A3" s="2" t="s">
        <v>1</v>
      </c>
      <c r="B3" s="3" t="s">
        <v>2</v>
      </c>
    </row>
    <row r="4" spans="1:2" ht="15" customHeight="1">
      <c r="A4" s="2" t="s">
        <v>3</v>
      </c>
      <c r="B4" s="3" t="s">
        <v>4</v>
      </c>
    </row>
    <row r="5" spans="1:2" ht="15" customHeight="1">
      <c r="A5" s="2" t="s">
        <v>5</v>
      </c>
      <c r="B5" s="4">
        <v>40022</v>
      </c>
    </row>
    <row r="6" spans="1:2" ht="12.75">
      <c r="A6" s="2" t="s">
        <v>6</v>
      </c>
      <c r="B6" s="5">
        <v>0.22</v>
      </c>
    </row>
    <row r="7" spans="1:2" ht="12.75">
      <c r="A7" s="2" t="s">
        <v>7</v>
      </c>
      <c r="B7" s="5" t="s">
        <v>8</v>
      </c>
    </row>
    <row r="8" spans="1:2" ht="12.75">
      <c r="A8" s="2" t="s">
        <v>9</v>
      </c>
      <c r="B8" s="4">
        <v>39083</v>
      </c>
    </row>
    <row r="9" spans="1:2" ht="12.75">
      <c r="A9" s="2" t="s">
        <v>10</v>
      </c>
      <c r="B9" s="6">
        <v>426</v>
      </c>
    </row>
    <row r="10" spans="1:2" ht="12.75">
      <c r="A10" s="2" t="s">
        <v>11</v>
      </c>
      <c r="B10" s="5">
        <v>0.75</v>
      </c>
    </row>
    <row r="12" spans="1:4" ht="12.75">
      <c r="A12" s="7"/>
      <c r="B12" s="7"/>
      <c r="C12" s="7" t="s">
        <v>12</v>
      </c>
      <c r="D12" s="7" t="s">
        <v>13</v>
      </c>
    </row>
    <row r="13" spans="1:4" ht="12.75">
      <c r="A13" t="s">
        <v>14</v>
      </c>
      <c r="C13" s="8"/>
      <c r="D13" s="9">
        <f>B9/B10</f>
        <v>568</v>
      </c>
    </row>
    <row r="14" spans="1:2" ht="12.75">
      <c r="A14" s="10" t="s">
        <v>15</v>
      </c>
      <c r="B14" s="10" t="s">
        <v>16</v>
      </c>
    </row>
    <row r="15" spans="1:4" ht="12.75">
      <c r="A15" t="s">
        <v>17</v>
      </c>
      <c r="B15" s="11">
        <v>240</v>
      </c>
      <c r="C15" s="2">
        <f>IF(B15&gt;0,B15,"")</f>
        <v>240</v>
      </c>
      <c r="D15" s="2">
        <f>IF(B15&lt;0,B15*-1,"")</f>
      </c>
    </row>
    <row r="16" spans="1:4" ht="12.75">
      <c r="A16" t="s">
        <v>18</v>
      </c>
      <c r="B16" s="11">
        <v>48</v>
      </c>
      <c r="C16" s="2">
        <f>IF(B16&gt;0,B16,"")</f>
        <v>48</v>
      </c>
      <c r="D16" s="2">
        <f>IF(B16&lt;0,B16*-1,"")</f>
      </c>
    </row>
    <row r="17" spans="1:4" ht="12.75">
      <c r="A17" t="s">
        <v>19</v>
      </c>
      <c r="B17" s="11">
        <v>88</v>
      </c>
      <c r="C17" s="2">
        <f>IF(B17&gt;0,B17,"")</f>
        <v>88</v>
      </c>
      <c r="D17" s="2">
        <f>IF(B17&lt;0,B17*-1,"")</f>
      </c>
    </row>
    <row r="18" spans="1:4" ht="12.75">
      <c r="A18" t="s">
        <v>20</v>
      </c>
      <c r="B18" s="11">
        <v>0</v>
      </c>
      <c r="C18" s="2">
        <f>IF(B18&gt;0,B18,"")</f>
      </c>
      <c r="D18" s="2">
        <f>IF(B18&lt;0,B18*-1,"")</f>
      </c>
    </row>
    <row r="19" spans="1:2" ht="12.75">
      <c r="A19" s="10" t="s">
        <v>21</v>
      </c>
      <c r="B19" s="10" t="s">
        <v>22</v>
      </c>
    </row>
    <row r="20" spans="1:5" ht="12.75">
      <c r="A20" t="s">
        <v>23</v>
      </c>
      <c r="B20" s="2">
        <f>C20*$B$6</f>
        <v>26.4</v>
      </c>
      <c r="C20" s="11">
        <v>120</v>
      </c>
      <c r="D20" s="11"/>
      <c r="E20" t="s">
        <v>24</v>
      </c>
    </row>
    <row r="22" spans="1:4" ht="12.75">
      <c r="A22" t="s">
        <v>25</v>
      </c>
      <c r="C22" s="11">
        <v>0</v>
      </c>
      <c r="D22" s="11"/>
    </row>
    <row r="23" spans="1:4" ht="12.75">
      <c r="A23" t="s">
        <v>26</v>
      </c>
      <c r="C23" s="12"/>
      <c r="D23" s="12">
        <v>26.4</v>
      </c>
    </row>
    <row r="24" spans="1:4" ht="12.75">
      <c r="A24" s="13" t="s">
        <v>27</v>
      </c>
      <c r="B24" s="14"/>
      <c r="C24" s="2">
        <f>SUM(C13:C23)</f>
        <v>496</v>
      </c>
      <c r="D24" s="15">
        <f>SUM(D13:D23)</f>
        <v>594.4</v>
      </c>
    </row>
    <row r="25" spans="1:5" ht="12.75">
      <c r="A25" t="s">
        <v>28</v>
      </c>
      <c r="C25" s="16">
        <v>98.4</v>
      </c>
      <c r="D25" s="16"/>
      <c r="E25" t="s">
        <v>29</v>
      </c>
    </row>
    <row r="26" spans="1:4" ht="12.75">
      <c r="A26" t="s">
        <v>30</v>
      </c>
      <c r="C26" s="12"/>
      <c r="D26" s="12"/>
    </row>
    <row r="27" spans="1:4" ht="12.75">
      <c r="A27" s="17" t="s">
        <v>31</v>
      </c>
      <c r="B27" s="18"/>
      <c r="C27" s="19">
        <f>SUM(C24:C26)</f>
        <v>594.4</v>
      </c>
      <c r="D27" s="19">
        <f>SUM(D24:D26)</f>
        <v>594.4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selection activeCell="A1" sqref="A1"/>
    </sheetView>
  </sheetViews>
  <sheetFormatPr defaultColWidth="9.140625" defaultRowHeight="15"/>
  <cols>
    <col min="1" max="1" width="45.421875" style="0" customWidth="1"/>
    <col min="7" max="7" width="12.57421875" style="0" customWidth="1"/>
    <col min="8" max="8" width="10.421875" style="0" customWidth="1"/>
    <col min="9" max="9" width="10.57421875" style="0" customWidth="1"/>
  </cols>
  <sheetData>
    <row r="1" ht="12.75">
      <c r="A1" s="1" t="s">
        <v>32</v>
      </c>
    </row>
    <row r="2" ht="15" customHeight="1">
      <c r="A2" s="1"/>
    </row>
    <row r="3" spans="1:9" ht="15" customHeight="1">
      <c r="A3" s="20">
        <v>42735</v>
      </c>
      <c r="B3" s="21" t="s">
        <v>33</v>
      </c>
      <c r="C3" s="21" t="s">
        <v>34</v>
      </c>
      <c r="D3" s="21" t="s">
        <v>35</v>
      </c>
      <c r="E3" s="21" t="s">
        <v>34</v>
      </c>
      <c r="F3" s="21" t="s">
        <v>36</v>
      </c>
      <c r="G3" s="21" t="s">
        <v>37</v>
      </c>
      <c r="H3" s="21" t="s">
        <v>38</v>
      </c>
      <c r="I3" s="21" t="s">
        <v>39</v>
      </c>
    </row>
    <row r="4" spans="1:9" ht="12.75">
      <c r="A4" s="22"/>
      <c r="B4" s="23" t="s">
        <v>8</v>
      </c>
      <c r="C4" s="23" t="s">
        <v>8</v>
      </c>
      <c r="D4" s="23" t="s">
        <v>40</v>
      </c>
      <c r="E4" s="23" t="s">
        <v>8</v>
      </c>
      <c r="F4" s="24">
        <v>0.25</v>
      </c>
      <c r="G4" s="23" t="s">
        <v>41</v>
      </c>
      <c r="H4" s="23" t="s">
        <v>42</v>
      </c>
      <c r="I4" s="23" t="s">
        <v>43</v>
      </c>
    </row>
    <row r="5" spans="1:9" ht="12.75">
      <c r="A5" s="10" t="s">
        <v>44</v>
      </c>
      <c r="B5" s="25" t="s">
        <v>45</v>
      </c>
      <c r="C5" s="25"/>
      <c r="D5" s="25"/>
      <c r="E5" s="25"/>
      <c r="F5" s="25"/>
      <c r="G5" s="25"/>
      <c r="H5" s="25"/>
      <c r="I5" s="25"/>
    </row>
    <row r="6" spans="1:9" ht="12.75">
      <c r="A6" s="26" t="s">
        <v>46</v>
      </c>
      <c r="B6" s="27"/>
      <c r="C6" s="27"/>
      <c r="D6" s="27">
        <v>1</v>
      </c>
      <c r="E6" s="27">
        <f>C6*D6</f>
        <v>0</v>
      </c>
      <c r="F6" s="27"/>
      <c r="G6" s="27"/>
      <c r="H6" s="27"/>
      <c r="I6" s="26">
        <f>B6+SUM(E6:H6)</f>
        <v>0</v>
      </c>
    </row>
    <row r="7" spans="1:9" ht="12.75">
      <c r="A7" s="10" t="s">
        <v>47</v>
      </c>
      <c r="B7" s="25"/>
      <c r="C7" s="25"/>
      <c r="D7" s="25"/>
      <c r="E7" s="25"/>
      <c r="F7" s="25"/>
      <c r="G7" s="25"/>
      <c r="H7" s="25"/>
      <c r="I7" s="25"/>
    </row>
    <row r="8" spans="1:9" ht="12.75">
      <c r="A8" s="10" t="s">
        <v>48</v>
      </c>
      <c r="B8" s="25"/>
      <c r="C8" s="25"/>
      <c r="D8" s="25"/>
      <c r="E8" s="25"/>
      <c r="F8" s="25"/>
      <c r="G8" s="25"/>
      <c r="H8" s="25"/>
      <c r="I8" s="25"/>
    </row>
    <row r="9" spans="1:9" ht="12.75">
      <c r="A9" s="26" t="s">
        <v>49</v>
      </c>
      <c r="B9" s="27"/>
      <c r="C9" s="27"/>
      <c r="D9" s="27">
        <v>1</v>
      </c>
      <c r="E9" s="27">
        <f>C9*D9</f>
        <v>0</v>
      </c>
      <c r="F9" s="27"/>
      <c r="G9" s="27"/>
      <c r="H9" s="27"/>
      <c r="I9" s="26">
        <f>B9+SUM(E9:H9)</f>
        <v>0</v>
      </c>
    </row>
    <row r="10" spans="1:9" ht="12.75">
      <c r="A10" s="26" t="s">
        <v>50</v>
      </c>
      <c r="B10" s="27"/>
      <c r="C10" s="27"/>
      <c r="D10" s="27">
        <v>1</v>
      </c>
      <c r="E10" s="27">
        <f>C10*D10</f>
        <v>0</v>
      </c>
      <c r="F10" s="27"/>
      <c r="G10" s="27"/>
      <c r="H10" s="27"/>
      <c r="I10" s="26">
        <f>B10+SUM(E10:H10)</f>
        <v>0</v>
      </c>
    </row>
    <row r="11" spans="1:9" ht="12.75">
      <c r="A11" s="26" t="s">
        <v>51</v>
      </c>
      <c r="B11" s="27"/>
      <c r="C11" s="27"/>
      <c r="D11" s="27">
        <v>1</v>
      </c>
      <c r="E11" s="27">
        <f>C11*D11</f>
        <v>0</v>
      </c>
      <c r="F11" s="27"/>
      <c r="G11" s="27"/>
      <c r="H11" s="27"/>
      <c r="I11" s="26">
        <f>B11+SUM(E11:H11)</f>
        <v>0</v>
      </c>
    </row>
    <row r="12" spans="1:9" ht="12.75">
      <c r="A12" s="26" t="s">
        <v>52</v>
      </c>
      <c r="B12" s="27"/>
      <c r="C12" s="27"/>
      <c r="D12" s="27">
        <v>1</v>
      </c>
      <c r="E12" s="27">
        <f>C12*D12</f>
        <v>0</v>
      </c>
      <c r="F12" s="27"/>
      <c r="G12" s="27">
        <v>78.72</v>
      </c>
      <c r="H12" s="27"/>
      <c r="I12" s="26">
        <f>B12+SUM(E12:H12)</f>
        <v>78.72</v>
      </c>
    </row>
    <row r="13" spans="1:9" ht="12.75">
      <c r="A13" s="26" t="s">
        <v>53</v>
      </c>
      <c r="B13" s="27"/>
      <c r="C13" s="27"/>
      <c r="D13" s="27">
        <v>1</v>
      </c>
      <c r="E13" s="27">
        <f>C13*D13</f>
        <v>0</v>
      </c>
      <c r="F13" s="27"/>
      <c r="G13" s="27"/>
      <c r="H13" s="27"/>
      <c r="I13" s="26">
        <f>B13+SUM(E13:H13)</f>
        <v>0</v>
      </c>
    </row>
    <row r="14" spans="1:9" ht="12.75">
      <c r="A14" s="26" t="s">
        <v>54</v>
      </c>
      <c r="B14" s="27"/>
      <c r="C14" s="27"/>
      <c r="D14" s="27">
        <v>1</v>
      </c>
      <c r="E14" s="27">
        <f>C14*D14</f>
        <v>0</v>
      </c>
      <c r="F14" s="27"/>
      <c r="G14" s="27"/>
      <c r="H14" s="27"/>
      <c r="I14" s="26">
        <f>B14+SUM(E14:H14)</f>
        <v>0</v>
      </c>
    </row>
    <row r="15" spans="1:9" ht="12.75">
      <c r="A15" s="28" t="s">
        <v>55</v>
      </c>
      <c r="B15" s="28">
        <f>SUM(B9:B14)</f>
        <v>0</v>
      </c>
      <c r="C15" s="28">
        <f>SUM(C9:C14)</f>
        <v>0</v>
      </c>
      <c r="D15" s="28">
        <v>1</v>
      </c>
      <c r="E15" s="28">
        <f>C15*D15</f>
        <v>0</v>
      </c>
      <c r="F15" s="29"/>
      <c r="G15" s="28">
        <f>SUM(G9:G14)</f>
        <v>78.72</v>
      </c>
      <c r="H15" s="29"/>
      <c r="I15" s="28">
        <f>B15+SUM(E15:H15)</f>
        <v>78.72</v>
      </c>
    </row>
    <row r="16" spans="1:9" ht="12.75">
      <c r="A16" s="25" t="s">
        <v>45</v>
      </c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10" t="s">
        <v>56</v>
      </c>
      <c r="B17" s="25"/>
      <c r="C17" s="25"/>
      <c r="D17" s="25"/>
      <c r="E17" s="25"/>
      <c r="F17" s="25"/>
      <c r="G17" s="25"/>
      <c r="H17" s="25"/>
      <c r="I17" s="25"/>
    </row>
    <row r="18" spans="1:9" ht="12.75">
      <c r="A18" s="26" t="s">
        <v>57</v>
      </c>
      <c r="B18" s="27">
        <v>600</v>
      </c>
      <c r="C18" s="27">
        <v>430</v>
      </c>
      <c r="D18" s="27">
        <v>1</v>
      </c>
      <c r="E18" s="27">
        <f>C18*D18</f>
        <v>430</v>
      </c>
      <c r="F18" s="27"/>
      <c r="G18" s="27">
        <v>108</v>
      </c>
      <c r="H18" s="27"/>
      <c r="I18" s="26">
        <f>B18+SUM(E18:H18)</f>
        <v>1138</v>
      </c>
    </row>
    <row r="19" spans="1:9" ht="12.75">
      <c r="A19" s="26" t="s">
        <v>58</v>
      </c>
      <c r="B19" s="27"/>
      <c r="C19" s="27"/>
      <c r="D19" s="27">
        <v>1</v>
      </c>
      <c r="E19" s="27">
        <f>C19*D19</f>
        <v>0</v>
      </c>
      <c r="F19" s="27"/>
      <c r="G19" s="27"/>
      <c r="H19" s="27"/>
      <c r="I19" s="26">
        <f>B19+SUM(E19:H19)</f>
        <v>0</v>
      </c>
    </row>
    <row r="20" spans="1:9" ht="12.75">
      <c r="A20" s="26" t="s">
        <v>59</v>
      </c>
      <c r="B20" s="27"/>
      <c r="C20" s="27"/>
      <c r="D20" s="27">
        <v>1</v>
      </c>
      <c r="E20" s="27">
        <f>C20*D20</f>
        <v>0</v>
      </c>
      <c r="F20" s="27"/>
      <c r="G20" s="27"/>
      <c r="H20" s="27"/>
      <c r="I20" s="26">
        <f>B20+SUM(E20:H20)</f>
        <v>0</v>
      </c>
    </row>
    <row r="21" spans="1:9" ht="12.75">
      <c r="A21" s="26" t="s">
        <v>60</v>
      </c>
      <c r="B21" s="27"/>
      <c r="C21" s="27"/>
      <c r="D21" s="27">
        <v>1</v>
      </c>
      <c r="E21" s="27">
        <f>C21*D21</f>
        <v>0</v>
      </c>
      <c r="F21" s="27"/>
      <c r="G21" s="27"/>
      <c r="H21" s="27"/>
      <c r="I21" s="26">
        <f>B21+SUM(E21:H21)</f>
        <v>0</v>
      </c>
    </row>
    <row r="22" spans="1:9" ht="12.75">
      <c r="A22" s="26" t="s">
        <v>61</v>
      </c>
      <c r="B22" s="27"/>
      <c r="C22" s="27"/>
      <c r="D22" s="27">
        <v>1</v>
      </c>
      <c r="E22" s="27">
        <f>C22*D22</f>
        <v>0</v>
      </c>
      <c r="F22" s="27"/>
      <c r="G22" s="27"/>
      <c r="H22" s="27"/>
      <c r="I22" s="26">
        <f>B22+SUM(E22:H22)</f>
        <v>0</v>
      </c>
    </row>
    <row r="23" spans="1:9" ht="12.75">
      <c r="A23" s="26" t="s">
        <v>62</v>
      </c>
      <c r="B23" s="27"/>
      <c r="C23" s="27"/>
      <c r="D23" s="27">
        <v>1</v>
      </c>
      <c r="E23" s="27">
        <f>C23*D23</f>
        <v>0</v>
      </c>
      <c r="F23" s="27"/>
      <c r="G23" s="27"/>
      <c r="H23" s="27"/>
      <c r="I23" s="26">
        <f>B23+SUM(E23:H23)</f>
        <v>0</v>
      </c>
    </row>
    <row r="24" spans="1:9" ht="12.75">
      <c r="A24" s="26" t="s">
        <v>63</v>
      </c>
      <c r="B24" s="27"/>
      <c r="C24" s="27"/>
      <c r="D24" s="27">
        <v>1</v>
      </c>
      <c r="E24" s="27">
        <f>C24*D24</f>
        <v>0</v>
      </c>
      <c r="F24" s="27"/>
      <c r="G24" s="27"/>
      <c r="H24" s="27"/>
      <c r="I24" s="26">
        <f>B24+SUM(E24:H24)</f>
        <v>0</v>
      </c>
    </row>
    <row r="25" spans="1:9" ht="12.75">
      <c r="A25" s="28" t="s">
        <v>64</v>
      </c>
      <c r="B25" s="28">
        <f>SUM(B18:B24)</f>
        <v>600</v>
      </c>
      <c r="C25" s="28">
        <f>SUM(C18:C24)</f>
        <v>430</v>
      </c>
      <c r="D25" s="28">
        <v>1</v>
      </c>
      <c r="E25" s="28">
        <f>C25*D25</f>
        <v>430</v>
      </c>
      <c r="F25" s="28"/>
      <c r="G25" s="28">
        <f>SUM(G18:G24)</f>
        <v>108</v>
      </c>
      <c r="H25" s="29"/>
      <c r="I25" s="28">
        <f>B25+SUM(E25:H25)</f>
        <v>1138</v>
      </c>
    </row>
    <row r="26" spans="1:9" ht="12.75">
      <c r="A26" s="25" t="s">
        <v>45</v>
      </c>
      <c r="B26" s="25"/>
      <c r="C26" s="25"/>
      <c r="D26" s="25"/>
      <c r="E26" s="25"/>
      <c r="F26" s="25"/>
      <c r="G26" s="25"/>
      <c r="H26" s="25"/>
      <c r="I26" s="25"/>
    </row>
    <row r="27" spans="1:9" ht="12.75">
      <c r="A27" s="10" t="s">
        <v>65</v>
      </c>
      <c r="B27" s="25"/>
      <c r="C27" s="25"/>
      <c r="D27" s="25"/>
      <c r="E27" s="25"/>
      <c r="F27" s="25"/>
      <c r="G27" s="25"/>
      <c r="H27" s="25"/>
      <c r="I27" s="25"/>
    </row>
    <row r="28" spans="1:9" ht="12.75">
      <c r="A28" s="26" t="s">
        <v>66</v>
      </c>
      <c r="B28" s="27">
        <v>426</v>
      </c>
      <c r="C28" s="27"/>
      <c r="D28" s="27">
        <v>1</v>
      </c>
      <c r="E28" s="27">
        <f>C28*D28</f>
        <v>0</v>
      </c>
      <c r="F28" s="27"/>
      <c r="G28" s="27">
        <v>-426</v>
      </c>
      <c r="H28" s="27"/>
      <c r="I28" s="26">
        <f>B28+SUM(E28:H28)</f>
        <v>0</v>
      </c>
    </row>
    <row r="29" spans="1:9" ht="12.75">
      <c r="A29" s="26" t="s">
        <v>67</v>
      </c>
      <c r="B29" s="27"/>
      <c r="C29" s="27"/>
      <c r="D29" s="27">
        <v>1</v>
      </c>
      <c r="E29" s="27">
        <f>C29*D29</f>
        <v>0</v>
      </c>
      <c r="F29" s="27"/>
      <c r="G29" s="27"/>
      <c r="H29" s="27"/>
      <c r="I29" s="26">
        <f>B29+SUM(E29:H29)</f>
        <v>0</v>
      </c>
    </row>
    <row r="30" spans="1:9" ht="12.75">
      <c r="A30" s="26" t="s">
        <v>68</v>
      </c>
      <c r="B30" s="27"/>
      <c r="C30" s="27"/>
      <c r="D30" s="27">
        <v>1</v>
      </c>
      <c r="E30" s="27">
        <f>C30*D30</f>
        <v>0</v>
      </c>
      <c r="F30" s="27"/>
      <c r="G30" s="27"/>
      <c r="H30" s="27"/>
      <c r="I30" s="26">
        <f>B30+SUM(E30:H30)</f>
        <v>0</v>
      </c>
    </row>
    <row r="31" spans="1:9" ht="12.75">
      <c r="A31" s="26" t="s">
        <v>69</v>
      </c>
      <c r="B31" s="27"/>
      <c r="C31" s="27"/>
      <c r="D31" s="27">
        <v>1</v>
      </c>
      <c r="E31" s="27">
        <f>C31*D31</f>
        <v>0</v>
      </c>
      <c r="F31" s="27"/>
      <c r="G31" s="27"/>
      <c r="H31" s="27"/>
      <c r="I31" s="26">
        <f>B31+SUM(E31:H31)</f>
        <v>0</v>
      </c>
    </row>
    <row r="32" spans="1:9" ht="12.75">
      <c r="A32" s="26" t="s">
        <v>70</v>
      </c>
      <c r="B32" s="27"/>
      <c r="C32" s="27"/>
      <c r="D32" s="27">
        <v>1</v>
      </c>
      <c r="E32" s="27">
        <f>C32*D32</f>
        <v>0</v>
      </c>
      <c r="F32" s="27"/>
      <c r="G32" s="27"/>
      <c r="H32" s="27"/>
      <c r="I32" s="26">
        <f>B32+SUM(E32:H32)</f>
        <v>0</v>
      </c>
    </row>
    <row r="33" spans="1:9" ht="12.75">
      <c r="A33" s="26" t="s">
        <v>71</v>
      </c>
      <c r="B33" s="27"/>
      <c r="C33" s="27"/>
      <c r="D33" s="27">
        <v>1</v>
      </c>
      <c r="E33" s="27">
        <f>C33*D33</f>
        <v>0</v>
      </c>
      <c r="F33" s="27"/>
      <c r="G33" s="27"/>
      <c r="H33" s="27"/>
      <c r="I33" s="26">
        <f>B33+SUM(E33:H33)</f>
        <v>0</v>
      </c>
    </row>
    <row r="34" spans="1:9" ht="12.75">
      <c r="A34" s="26" t="s">
        <v>72</v>
      </c>
      <c r="B34" s="27"/>
      <c r="C34" s="27"/>
      <c r="D34" s="27">
        <v>1</v>
      </c>
      <c r="E34" s="27">
        <f>C34*D34</f>
        <v>0</v>
      </c>
      <c r="F34" s="27"/>
      <c r="G34" s="27"/>
      <c r="H34" s="27"/>
      <c r="I34" s="26">
        <f>B34+SUM(E34:H34)</f>
        <v>0</v>
      </c>
    </row>
    <row r="35" spans="1:9" ht="12.75">
      <c r="A35" s="26" t="s">
        <v>73</v>
      </c>
      <c r="B35" s="27"/>
      <c r="C35" s="27"/>
      <c r="D35" s="27">
        <v>1</v>
      </c>
      <c r="E35" s="27">
        <f>C35*D35</f>
        <v>0</v>
      </c>
      <c r="F35" s="27"/>
      <c r="G35" s="27"/>
      <c r="H35" s="27"/>
      <c r="I35" s="26">
        <f>B35+SUM(E35:H35)</f>
        <v>0</v>
      </c>
    </row>
    <row r="36" spans="1:9" ht="12.75">
      <c r="A36" s="26" t="s">
        <v>74</v>
      </c>
      <c r="B36" s="27"/>
      <c r="C36" s="27"/>
      <c r="D36" s="27">
        <v>1</v>
      </c>
      <c r="E36" s="27">
        <f>C36*D36</f>
        <v>0</v>
      </c>
      <c r="F36" s="27"/>
      <c r="G36" s="27"/>
      <c r="H36" s="27"/>
      <c r="I36" s="26">
        <f>B36+SUM(E36:H36)</f>
        <v>0</v>
      </c>
    </row>
    <row r="37" spans="1:9" ht="12.75">
      <c r="A37" s="26" t="s">
        <v>75</v>
      </c>
      <c r="B37" s="27"/>
      <c r="C37" s="27"/>
      <c r="D37" s="27">
        <v>1</v>
      </c>
      <c r="E37" s="27">
        <f>C37*D37</f>
        <v>0</v>
      </c>
      <c r="F37" s="27"/>
      <c r="G37" s="27"/>
      <c r="H37" s="27"/>
      <c r="I37" s="26">
        <f>B37+SUM(E37:H37)</f>
        <v>0</v>
      </c>
    </row>
    <row r="38" spans="1:9" ht="12.75">
      <c r="A38" s="28" t="s">
        <v>76</v>
      </c>
      <c r="B38" s="28">
        <f>SUM(B28:B37)</f>
        <v>426</v>
      </c>
      <c r="C38" s="28">
        <f>SUM(C28:C37)</f>
        <v>0</v>
      </c>
      <c r="D38" s="28">
        <v>1</v>
      </c>
      <c r="E38" s="28">
        <f>C38*D38</f>
        <v>0</v>
      </c>
      <c r="F38" s="29"/>
      <c r="G38" s="28">
        <f>SUM(G28:G37)</f>
        <v>-426</v>
      </c>
      <c r="H38" s="29"/>
      <c r="I38" s="28">
        <f>B38+SUM(E38:H38)</f>
        <v>0</v>
      </c>
    </row>
    <row r="39" spans="1:9" ht="12.75">
      <c r="A39" s="28" t="s">
        <v>77</v>
      </c>
      <c r="B39" s="28">
        <f>B15+B25+B38</f>
        <v>1026</v>
      </c>
      <c r="C39" s="28">
        <f>C15+C25+C38</f>
        <v>430</v>
      </c>
      <c r="D39" s="28">
        <v>1</v>
      </c>
      <c r="E39" s="28">
        <f>C39*D39</f>
        <v>430</v>
      </c>
      <c r="F39" s="29"/>
      <c r="G39" s="28">
        <f>G15+G25+G38</f>
        <v>-239.28</v>
      </c>
      <c r="H39" s="29"/>
      <c r="I39" s="28">
        <f>B39+SUM(E39:H39)</f>
        <v>1216.72</v>
      </c>
    </row>
    <row r="40" spans="1:9" ht="12.75">
      <c r="A40" s="25" t="s">
        <v>45</v>
      </c>
      <c r="B40" s="25"/>
      <c r="C40" s="25"/>
      <c r="D40" s="25"/>
      <c r="E40" s="25"/>
      <c r="F40" s="25"/>
      <c r="G40" s="25"/>
      <c r="H40" s="25"/>
      <c r="I40" s="25"/>
    </row>
    <row r="41" spans="1:9" ht="12.75">
      <c r="A41" s="10" t="s">
        <v>78</v>
      </c>
      <c r="B41" s="25"/>
      <c r="C41" s="25"/>
      <c r="D41" s="25"/>
      <c r="E41" s="25"/>
      <c r="F41" s="25"/>
      <c r="G41" s="25"/>
      <c r="H41" s="25"/>
      <c r="I41" s="25"/>
    </row>
    <row r="42" spans="1:9" ht="12.75">
      <c r="A42" s="26" t="s">
        <v>79</v>
      </c>
      <c r="B42" s="27">
        <v>1000</v>
      </c>
      <c r="C42" s="27">
        <v>500</v>
      </c>
      <c r="D42" s="27">
        <v>1</v>
      </c>
      <c r="E42" s="27">
        <f>C42*D42</f>
        <v>500</v>
      </c>
      <c r="F42" s="27"/>
      <c r="G42" s="27"/>
      <c r="H42" s="27"/>
      <c r="I42" s="26">
        <f>B42+SUM(E42:H42)</f>
        <v>1500</v>
      </c>
    </row>
    <row r="43" spans="1:9" ht="12.75">
      <c r="A43" s="26" t="s">
        <v>80</v>
      </c>
      <c r="B43" s="27"/>
      <c r="C43" s="27"/>
      <c r="D43" s="27">
        <v>1</v>
      </c>
      <c r="E43" s="27">
        <f>C43*D43</f>
        <v>0</v>
      </c>
      <c r="F43" s="27"/>
      <c r="G43" s="27"/>
      <c r="H43" s="27"/>
      <c r="I43" s="26">
        <f>B43+SUM(E43:H43)</f>
        <v>0</v>
      </c>
    </row>
    <row r="44" spans="1:9" ht="12.75">
      <c r="A44" s="26" t="s">
        <v>81</v>
      </c>
      <c r="B44" s="27"/>
      <c r="C44" s="27"/>
      <c r="D44" s="27">
        <v>1</v>
      </c>
      <c r="E44" s="27">
        <f>C44*D44</f>
        <v>0</v>
      </c>
      <c r="F44" s="27"/>
      <c r="G44" s="27"/>
      <c r="H44" s="27"/>
      <c r="I44" s="26">
        <f>B44+SUM(E44:H44)</f>
        <v>0</v>
      </c>
    </row>
    <row r="45" spans="1:9" ht="12.75">
      <c r="A45" s="26" t="s">
        <v>82</v>
      </c>
      <c r="B45" s="27"/>
      <c r="C45" s="27"/>
      <c r="D45" s="27">
        <v>1</v>
      </c>
      <c r="E45" s="27">
        <f>C45*D45</f>
        <v>0</v>
      </c>
      <c r="F45" s="27"/>
      <c r="G45" s="27"/>
      <c r="H45" s="27"/>
      <c r="I45" s="26">
        <f>B45+SUM(E45:H45)</f>
        <v>0</v>
      </c>
    </row>
    <row r="46" spans="1:9" ht="12.75">
      <c r="A46" s="26" t="s">
        <v>83</v>
      </c>
      <c r="B46" s="27"/>
      <c r="C46" s="27"/>
      <c r="D46" s="27">
        <v>1</v>
      </c>
      <c r="E46" s="27">
        <f>C46*D46</f>
        <v>0</v>
      </c>
      <c r="F46" s="27"/>
      <c r="G46" s="27"/>
      <c r="H46" s="27"/>
      <c r="I46" s="26">
        <f>B46+SUM(E46:H46)</f>
        <v>0</v>
      </c>
    </row>
    <row r="47" spans="1:9" ht="12.75">
      <c r="A47" s="26" t="s">
        <v>84</v>
      </c>
      <c r="B47" s="27"/>
      <c r="C47" s="27"/>
      <c r="D47" s="27">
        <v>1</v>
      </c>
      <c r="E47" s="27">
        <f>C47*D47</f>
        <v>0</v>
      </c>
      <c r="F47" s="27"/>
      <c r="G47" s="27"/>
      <c r="H47" s="27"/>
      <c r="I47" s="26">
        <f>B47+SUM(E47:H47)</f>
        <v>0</v>
      </c>
    </row>
    <row r="48" spans="1:9" ht="12.75">
      <c r="A48" s="26" t="s">
        <v>85</v>
      </c>
      <c r="B48" s="27"/>
      <c r="C48" s="27"/>
      <c r="D48" s="27">
        <v>1</v>
      </c>
      <c r="E48" s="27">
        <f>C48*D48</f>
        <v>0</v>
      </c>
      <c r="F48" s="27"/>
      <c r="G48" s="27"/>
      <c r="H48" s="27"/>
      <c r="I48" s="26">
        <f>B48+SUM(E48:H48)</f>
        <v>0</v>
      </c>
    </row>
    <row r="49" spans="1:9" ht="12.75">
      <c r="A49" s="26" t="s">
        <v>86</v>
      </c>
      <c r="B49" s="27"/>
      <c r="C49" s="27"/>
      <c r="D49" s="27">
        <v>1</v>
      </c>
      <c r="E49" s="27">
        <f>C49*D49</f>
        <v>0</v>
      </c>
      <c r="F49" s="27"/>
      <c r="G49" s="27"/>
      <c r="H49" s="27"/>
      <c r="I49" s="26">
        <f>B49+SUM(E49:H49)</f>
        <v>0</v>
      </c>
    </row>
    <row r="50" spans="1:9" ht="12.75">
      <c r="A50" s="28" t="s">
        <v>87</v>
      </c>
      <c r="B50" s="28">
        <f>SUM(B42:B49)</f>
        <v>1000</v>
      </c>
      <c r="C50" s="28">
        <f>SUM(C42:C49)</f>
        <v>500</v>
      </c>
      <c r="D50" s="28">
        <v>1</v>
      </c>
      <c r="E50" s="28">
        <f>C50*D50</f>
        <v>500</v>
      </c>
      <c r="F50" s="29"/>
      <c r="G50" s="28">
        <f>SUM(G42:G49)</f>
        <v>0</v>
      </c>
      <c r="H50" s="29"/>
      <c r="I50" s="28">
        <f>B50+SUM(E50:H50)</f>
        <v>1500</v>
      </c>
    </row>
    <row r="51" spans="1:9" ht="12.75">
      <c r="A51" s="25" t="s">
        <v>45</v>
      </c>
      <c r="B51" s="25"/>
      <c r="C51" s="25"/>
      <c r="D51" s="25"/>
      <c r="E51" s="25"/>
      <c r="F51" s="25"/>
      <c r="G51" s="25"/>
      <c r="H51" s="25"/>
      <c r="I51" s="25"/>
    </row>
    <row r="52" spans="1:9" ht="12.75">
      <c r="A52" s="10" t="s">
        <v>88</v>
      </c>
      <c r="B52" s="25"/>
      <c r="C52" s="25"/>
      <c r="D52" s="25"/>
      <c r="E52" s="25"/>
      <c r="F52" s="25"/>
      <c r="G52" s="25"/>
      <c r="H52" s="25"/>
      <c r="I52" s="25"/>
    </row>
    <row r="53" spans="1:9" ht="12.75">
      <c r="A53" s="26" t="s">
        <v>89</v>
      </c>
      <c r="B53" s="27">
        <v>300</v>
      </c>
      <c r="C53" s="27">
        <v>400</v>
      </c>
      <c r="D53" s="27">
        <v>1</v>
      </c>
      <c r="E53" s="27">
        <f>C53*D53</f>
        <v>400</v>
      </c>
      <c r="F53" s="27"/>
      <c r="G53" s="27"/>
      <c r="H53" s="27"/>
      <c r="I53" s="26">
        <f>B53+SUM(E53:H53)</f>
        <v>700</v>
      </c>
    </row>
    <row r="54" spans="1:9" ht="12.75">
      <c r="A54" s="26" t="s">
        <v>67</v>
      </c>
      <c r="B54" s="27"/>
      <c r="C54" s="27"/>
      <c r="D54" s="27">
        <v>1</v>
      </c>
      <c r="E54" s="27">
        <f>C54*D54</f>
        <v>0</v>
      </c>
      <c r="F54" s="27"/>
      <c r="G54" s="27"/>
      <c r="H54" s="27"/>
      <c r="I54" s="26">
        <f>B54+SUM(E54:H54)</f>
        <v>0</v>
      </c>
    </row>
    <row r="55" spans="1:9" ht="12.75">
      <c r="A55" s="26" t="s">
        <v>69</v>
      </c>
      <c r="B55" s="27"/>
      <c r="C55" s="27"/>
      <c r="D55" s="27">
        <v>1</v>
      </c>
      <c r="E55" s="27">
        <f>C55*D55</f>
        <v>0</v>
      </c>
      <c r="F55" s="27"/>
      <c r="G55" s="27"/>
      <c r="H55" s="27"/>
      <c r="I55" s="26">
        <f>B55+SUM(E55:H55)</f>
        <v>0</v>
      </c>
    </row>
    <row r="56" spans="1:9" ht="12.75">
      <c r="A56" s="26" t="s">
        <v>90</v>
      </c>
      <c r="B56" s="27"/>
      <c r="C56" s="27"/>
      <c r="D56" s="27">
        <v>1</v>
      </c>
      <c r="E56" s="27">
        <f>C56*D56</f>
        <v>0</v>
      </c>
      <c r="F56" s="27"/>
      <c r="G56" s="27"/>
      <c r="H56" s="27"/>
      <c r="I56" s="26">
        <f>B56+SUM(E56:H56)</f>
        <v>0</v>
      </c>
    </row>
    <row r="57" spans="1:9" ht="12.75">
      <c r="A57" s="26" t="s">
        <v>91</v>
      </c>
      <c r="B57" s="27">
        <v>74</v>
      </c>
      <c r="C57" s="27">
        <v>370</v>
      </c>
      <c r="D57" s="27">
        <v>1</v>
      </c>
      <c r="E57" s="27">
        <f>C57*D57</f>
        <v>370</v>
      </c>
      <c r="F57" s="27"/>
      <c r="G57" s="27"/>
      <c r="H57" s="27"/>
      <c r="I57" s="26">
        <f>B57+SUM(E57:H57)</f>
        <v>444</v>
      </c>
    </row>
    <row r="58" spans="1:9" ht="12.75">
      <c r="A58" s="26" t="s">
        <v>92</v>
      </c>
      <c r="B58" s="27"/>
      <c r="C58" s="27"/>
      <c r="D58" s="27">
        <v>1</v>
      </c>
      <c r="E58" s="27">
        <f>C58*D58</f>
        <v>0</v>
      </c>
      <c r="F58" s="27"/>
      <c r="G58" s="27"/>
      <c r="H58" s="27"/>
      <c r="I58" s="26">
        <f>B58+SUM(E58:H58)</f>
        <v>0</v>
      </c>
    </row>
    <row r="59" spans="1:9" ht="12.75">
      <c r="A59" s="26" t="s">
        <v>93</v>
      </c>
      <c r="B59" s="27"/>
      <c r="C59" s="27"/>
      <c r="D59" s="27">
        <v>1</v>
      </c>
      <c r="E59" s="27">
        <f>C59*D59</f>
        <v>0</v>
      </c>
      <c r="F59" s="27"/>
      <c r="G59" s="27"/>
      <c r="H59" s="27"/>
      <c r="I59" s="26">
        <f>B59+SUM(E59:H59)</f>
        <v>0</v>
      </c>
    </row>
    <row r="60" spans="1:9" ht="12.75">
      <c r="A60" s="28" t="s">
        <v>94</v>
      </c>
      <c r="B60" s="28">
        <f>SUM(B53:B59)</f>
        <v>374</v>
      </c>
      <c r="C60" s="28">
        <f>SUM(C53:C59)</f>
        <v>770</v>
      </c>
      <c r="D60" s="28">
        <v>1</v>
      </c>
      <c r="E60" s="28">
        <f>C60*D60</f>
        <v>770</v>
      </c>
      <c r="F60" s="29"/>
      <c r="G60" s="28">
        <f>SUM(G53:G59)</f>
        <v>0</v>
      </c>
      <c r="H60" s="29"/>
      <c r="I60" s="28">
        <f>B60+SUM(E60:H60)</f>
        <v>1144</v>
      </c>
    </row>
    <row r="61" spans="1:9" ht="12.75">
      <c r="A61" s="25" t="s">
        <v>45</v>
      </c>
      <c r="B61" s="25"/>
      <c r="C61" s="25"/>
      <c r="D61" s="25"/>
      <c r="E61" s="25"/>
      <c r="F61" s="25"/>
      <c r="G61" s="25"/>
      <c r="H61" s="25"/>
      <c r="I61" s="25"/>
    </row>
    <row r="62" spans="1:9" ht="12.75">
      <c r="A62" s="10" t="s">
        <v>95</v>
      </c>
      <c r="B62" s="25"/>
      <c r="C62" s="25"/>
      <c r="D62" s="25"/>
      <c r="E62" s="25"/>
      <c r="F62" s="25"/>
      <c r="G62" s="25"/>
      <c r="H62" s="25"/>
      <c r="I62" s="25"/>
    </row>
    <row r="63" spans="1:9" ht="12.75">
      <c r="A63" s="26" t="s">
        <v>66</v>
      </c>
      <c r="B63" s="27"/>
      <c r="C63" s="27"/>
      <c r="D63" s="27">
        <v>1</v>
      </c>
      <c r="E63" s="27">
        <f>C63*D63</f>
        <v>0</v>
      </c>
      <c r="F63" s="27"/>
      <c r="G63" s="27"/>
      <c r="H63" s="27"/>
      <c r="I63" s="26">
        <f>B63+SUM(E63:H63)</f>
        <v>0</v>
      </c>
    </row>
    <row r="64" spans="1:9" ht="12.75">
      <c r="A64" s="26" t="s">
        <v>96</v>
      </c>
      <c r="B64" s="27"/>
      <c r="C64" s="27"/>
      <c r="D64" s="27">
        <v>1</v>
      </c>
      <c r="E64" s="27">
        <f>C64*D64</f>
        <v>0</v>
      </c>
      <c r="F64" s="27"/>
      <c r="G64" s="27"/>
      <c r="H64" s="27"/>
      <c r="I64" s="26">
        <f>B64+SUM(E64:H64)</f>
        <v>0</v>
      </c>
    </row>
    <row r="65" spans="1:9" ht="12.75">
      <c r="A65" s="28" t="s">
        <v>97</v>
      </c>
      <c r="B65" s="28">
        <f>SUM(B63:B64)</f>
        <v>0</v>
      </c>
      <c r="C65" s="28">
        <f>SUM(C63:C64)</f>
        <v>0</v>
      </c>
      <c r="D65" s="29">
        <v>1</v>
      </c>
      <c r="E65" s="29">
        <f>C65*D65</f>
        <v>0</v>
      </c>
      <c r="F65" s="29"/>
      <c r="G65" s="29"/>
      <c r="H65" s="29"/>
      <c r="I65" s="28">
        <f>B65+SUM(E65:H65)</f>
        <v>0</v>
      </c>
    </row>
    <row r="66" spans="1:9" ht="12.75">
      <c r="A66" s="25" t="s">
        <v>45</v>
      </c>
      <c r="B66" s="25"/>
      <c r="C66" s="25"/>
      <c r="D66" s="25"/>
      <c r="E66" s="25"/>
      <c r="F66" s="25"/>
      <c r="G66" s="25"/>
      <c r="H66" s="25"/>
      <c r="I66" s="25"/>
    </row>
    <row r="67" spans="1:9" ht="12.75">
      <c r="A67" s="26" t="s">
        <v>98</v>
      </c>
      <c r="B67" s="27"/>
      <c r="C67" s="27"/>
      <c r="D67" s="27">
        <v>1</v>
      </c>
      <c r="E67" s="27">
        <f>C67*D67</f>
        <v>0</v>
      </c>
      <c r="F67" s="27"/>
      <c r="G67" s="27"/>
      <c r="H67" s="27"/>
      <c r="I67" s="26">
        <f>B67+SUM(E67:H67)</f>
        <v>0</v>
      </c>
    </row>
    <row r="68" spans="1:9" ht="12.75">
      <c r="A68" s="28" t="s">
        <v>99</v>
      </c>
      <c r="B68" s="28">
        <f>B50+B60+B65</f>
        <v>1374</v>
      </c>
      <c r="C68" s="28">
        <f>C50+C60+C65</f>
        <v>1270</v>
      </c>
      <c r="D68" s="28">
        <v>1</v>
      </c>
      <c r="E68" s="28">
        <f>C68*D68</f>
        <v>1270</v>
      </c>
      <c r="F68" s="29"/>
      <c r="G68" s="29"/>
      <c r="H68" s="29"/>
      <c r="I68" s="29">
        <f>B68+SUM(E68:H68)</f>
        <v>2644</v>
      </c>
    </row>
    <row r="69" spans="1:9" ht="12.75">
      <c r="A69" s="30" t="s">
        <v>100</v>
      </c>
      <c r="B69" s="30">
        <f>B39+B68</f>
        <v>2400</v>
      </c>
      <c r="C69" s="30">
        <f>C39+C68</f>
        <v>1700</v>
      </c>
      <c r="D69" s="30">
        <v>1</v>
      </c>
      <c r="E69" s="30">
        <f>C69*D69</f>
        <v>1700</v>
      </c>
      <c r="F69" s="31"/>
      <c r="G69" s="30">
        <f>G39+G68</f>
        <v>-239.28</v>
      </c>
      <c r="H69" s="31"/>
      <c r="I69" s="30">
        <f>B69+SUM(E69:H69)</f>
        <v>3860.7200000000003</v>
      </c>
    </row>
    <row r="70" spans="2:9" ht="12.75">
      <c r="B70" s="25"/>
      <c r="C70" s="25"/>
      <c r="D70" s="25"/>
      <c r="E70" s="25"/>
      <c r="F70" s="25"/>
      <c r="G70" s="25"/>
      <c r="H70" s="25"/>
      <c r="I70" s="25"/>
    </row>
    <row r="71" spans="1:9" ht="12.75">
      <c r="A71" s="10" t="s">
        <v>101</v>
      </c>
      <c r="B71" s="25" t="s">
        <v>45</v>
      </c>
      <c r="C71" s="25"/>
      <c r="D71" s="25"/>
      <c r="E71" s="25"/>
      <c r="F71" s="25"/>
      <c r="G71" s="25"/>
      <c r="H71" s="25"/>
      <c r="I71" s="25"/>
    </row>
    <row r="72" spans="1:9" ht="12.75">
      <c r="A72" s="10" t="s">
        <v>102</v>
      </c>
      <c r="B72" s="25"/>
      <c r="C72" s="25"/>
      <c r="D72" s="25"/>
      <c r="E72" s="25"/>
      <c r="F72" s="25"/>
      <c r="G72" s="25"/>
      <c r="H72" s="25"/>
      <c r="I72" s="25"/>
    </row>
    <row r="73" spans="1:9" ht="12.75">
      <c r="A73" s="26" t="s">
        <v>103</v>
      </c>
      <c r="B73" s="27">
        <v>500</v>
      </c>
      <c r="C73" s="27">
        <v>240</v>
      </c>
      <c r="D73" s="27">
        <v>1</v>
      </c>
      <c r="E73" s="27">
        <f>C73*D73</f>
        <v>240</v>
      </c>
      <c r="F73" s="27">
        <f>-E73*$F$4</f>
        <v>-60</v>
      </c>
      <c r="G73" s="27">
        <v>-180</v>
      </c>
      <c r="H73" s="27"/>
      <c r="I73" s="26">
        <f>B73+SUM(E73:H73)</f>
        <v>500</v>
      </c>
    </row>
    <row r="74" spans="1:9" ht="12.75">
      <c r="A74" s="26" t="s">
        <v>104</v>
      </c>
      <c r="B74" s="27">
        <v>100</v>
      </c>
      <c r="C74" s="27">
        <v>48</v>
      </c>
      <c r="D74" s="27">
        <v>1</v>
      </c>
      <c r="E74" s="27">
        <f>C74*D74</f>
        <v>48</v>
      </c>
      <c r="F74" s="27">
        <f>-E74*$F$4</f>
        <v>-12</v>
      </c>
      <c r="G74" s="27">
        <v>-36</v>
      </c>
      <c r="H74" s="27"/>
      <c r="I74" s="26">
        <f>B74+SUM(E74:H74)</f>
        <v>100</v>
      </c>
    </row>
    <row r="75" spans="1:9" ht="12.75">
      <c r="A75" s="26" t="s">
        <v>105</v>
      </c>
      <c r="B75" s="27">
        <v>300</v>
      </c>
      <c r="C75" s="27">
        <v>180</v>
      </c>
      <c r="D75" s="27">
        <v>1</v>
      </c>
      <c r="E75" s="27">
        <f>C75*D75</f>
        <v>180</v>
      </c>
      <c r="F75" s="27">
        <f>-E75*$F$4</f>
        <v>-45</v>
      </c>
      <c r="G75" s="27">
        <v>-32.52</v>
      </c>
      <c r="H75" s="27"/>
      <c r="I75" s="26">
        <f>B75+SUM(E75:H75)</f>
        <v>402.48</v>
      </c>
    </row>
    <row r="76" spans="1:9" ht="12.75">
      <c r="A76" s="26" t="s">
        <v>106</v>
      </c>
      <c r="B76" s="27"/>
      <c r="C76" s="27"/>
      <c r="D76" s="27">
        <v>1</v>
      </c>
      <c r="E76" s="27">
        <f>C76*D76</f>
        <v>0</v>
      </c>
      <c r="F76" s="27">
        <f>-E76*$F$4</f>
        <v>0</v>
      </c>
      <c r="G76" s="27"/>
      <c r="H76" s="27"/>
      <c r="I76" s="26">
        <f>B76+SUM(E76:H76)</f>
        <v>0</v>
      </c>
    </row>
    <row r="77" spans="1:9" ht="12.75">
      <c r="A77" s="26" t="s">
        <v>107</v>
      </c>
      <c r="B77" s="27">
        <v>70</v>
      </c>
      <c r="C77" s="27">
        <v>60</v>
      </c>
      <c r="D77" s="27">
        <v>1</v>
      </c>
      <c r="E77" s="27">
        <f>C77*D77</f>
        <v>60</v>
      </c>
      <c r="F77" s="27">
        <f>-E77*$F$4</f>
        <v>-15</v>
      </c>
      <c r="G77" s="27">
        <v>-21.78</v>
      </c>
      <c r="H77" s="27"/>
      <c r="I77" s="26">
        <f>B77+SUM(E77:H77)</f>
        <v>93.22</v>
      </c>
    </row>
    <row r="78" spans="1:9" ht="12.75">
      <c r="A78" s="26" t="s">
        <v>108</v>
      </c>
      <c r="B78" s="27"/>
      <c r="C78" s="27"/>
      <c r="D78" s="27"/>
      <c r="E78" s="27"/>
      <c r="F78" s="27">
        <v>132</v>
      </c>
      <c r="G78" s="27">
        <v>7.26</v>
      </c>
      <c r="H78" s="27"/>
      <c r="I78" s="26">
        <f>B78+SUM(E78:H78)</f>
        <v>139.26</v>
      </c>
    </row>
    <row r="79" spans="1:9" ht="12.75">
      <c r="A79" s="28" t="s">
        <v>109</v>
      </c>
      <c r="B79" s="28">
        <f>SUM(B73:B78)</f>
        <v>970</v>
      </c>
      <c r="C79" s="28">
        <f>SUM(C73:C78)</f>
        <v>528</v>
      </c>
      <c r="D79" s="29">
        <v>1</v>
      </c>
      <c r="E79" s="28">
        <f>SUM(E73:E78)</f>
        <v>528</v>
      </c>
      <c r="F79" s="28">
        <f>SUM(F73:F78)</f>
        <v>0</v>
      </c>
      <c r="G79" s="28">
        <f>SUM(G73:G78)</f>
        <v>-263.04</v>
      </c>
      <c r="H79" s="29"/>
      <c r="I79" s="28">
        <f>B79+SUM(E79:H79)</f>
        <v>1234.96</v>
      </c>
    </row>
    <row r="80" spans="1:9" ht="12.75">
      <c r="A80" s="25" t="s">
        <v>45</v>
      </c>
      <c r="B80" s="25"/>
      <c r="C80" s="25"/>
      <c r="D80" s="25"/>
      <c r="E80" s="25"/>
      <c r="F80" s="25"/>
      <c r="G80" s="25"/>
      <c r="H80" s="25"/>
      <c r="I80" s="25"/>
    </row>
    <row r="81" spans="1:9" ht="12.75">
      <c r="A81" s="10" t="s">
        <v>110</v>
      </c>
      <c r="B81" s="25"/>
      <c r="C81" s="25"/>
      <c r="D81" s="25"/>
      <c r="E81" s="25"/>
      <c r="F81" s="25"/>
      <c r="G81" s="25"/>
      <c r="H81" s="25"/>
      <c r="I81" s="25"/>
    </row>
    <row r="82" spans="1:9" ht="12.75">
      <c r="A82" s="26" t="s">
        <v>111</v>
      </c>
      <c r="B82" s="27"/>
      <c r="C82" s="27"/>
      <c r="D82" s="27">
        <v>1</v>
      </c>
      <c r="E82" s="27">
        <f>C82*D82</f>
        <v>0</v>
      </c>
      <c r="F82" s="27"/>
      <c r="G82" s="27"/>
      <c r="H82" s="27"/>
      <c r="I82" s="26">
        <f>B82+SUM(E82:H82)</f>
        <v>0</v>
      </c>
    </row>
    <row r="83" spans="1:9" ht="12.75">
      <c r="A83" s="26" t="s">
        <v>112</v>
      </c>
      <c r="B83" s="27"/>
      <c r="C83" s="27"/>
      <c r="D83" s="27">
        <v>1</v>
      </c>
      <c r="E83" s="27">
        <f>C83*D83</f>
        <v>0</v>
      </c>
      <c r="F83" s="27"/>
      <c r="G83" s="27"/>
      <c r="H83" s="27"/>
      <c r="I83" s="26">
        <f>B83+SUM(E83:H83)</f>
        <v>0</v>
      </c>
    </row>
    <row r="84" spans="1:9" ht="12.75">
      <c r="A84" s="26" t="s">
        <v>113</v>
      </c>
      <c r="B84" s="27"/>
      <c r="C84" s="27"/>
      <c r="D84" s="27">
        <v>1</v>
      </c>
      <c r="E84" s="27">
        <f>C84*D84</f>
        <v>0</v>
      </c>
      <c r="F84" s="27"/>
      <c r="G84" s="27">
        <v>23.76</v>
      </c>
      <c r="H84" s="27"/>
      <c r="I84" s="26">
        <f>B84+SUM(E84:H84)</f>
        <v>23.76</v>
      </c>
    </row>
    <row r="85" spans="1:9" ht="12.75">
      <c r="A85" s="26" t="s">
        <v>114</v>
      </c>
      <c r="B85" s="27">
        <v>350</v>
      </c>
      <c r="C85" s="27">
        <v>272</v>
      </c>
      <c r="D85" s="27">
        <v>1</v>
      </c>
      <c r="E85" s="27">
        <f>C85*D85</f>
        <v>272</v>
      </c>
      <c r="F85" s="27"/>
      <c r="G85" s="27"/>
      <c r="H85" s="27"/>
      <c r="I85" s="26">
        <f>B85+SUM(E85:H85)</f>
        <v>622</v>
      </c>
    </row>
    <row r="86" spans="1:9" ht="12.75">
      <c r="A86" s="28" t="s">
        <v>115</v>
      </c>
      <c r="B86" s="28">
        <f>SUM(B82:B85)</f>
        <v>350</v>
      </c>
      <c r="C86" s="28">
        <f>SUM(C82:C85)</f>
        <v>272</v>
      </c>
      <c r="D86" s="28">
        <v>1</v>
      </c>
      <c r="E86" s="28">
        <f>C86*D86</f>
        <v>272</v>
      </c>
      <c r="F86" s="29"/>
      <c r="G86" s="28">
        <f>SUM(G82:G85)</f>
        <v>23.76</v>
      </c>
      <c r="H86" s="29"/>
      <c r="I86" s="28">
        <f>B86+SUM(E86:H86)</f>
        <v>645.76</v>
      </c>
    </row>
    <row r="87" spans="1:9" ht="12.75">
      <c r="A87" s="25" t="s">
        <v>45</v>
      </c>
      <c r="B87" s="25"/>
      <c r="C87" s="25"/>
      <c r="D87" s="25"/>
      <c r="E87" s="25"/>
      <c r="F87" s="25"/>
      <c r="G87" s="25"/>
      <c r="H87" s="25"/>
      <c r="I87" s="25"/>
    </row>
    <row r="88" spans="1:9" ht="12.75">
      <c r="A88" s="10" t="s">
        <v>116</v>
      </c>
      <c r="B88" s="25"/>
      <c r="C88" s="25"/>
      <c r="D88" s="25"/>
      <c r="E88" s="25"/>
      <c r="F88" s="25"/>
      <c r="G88" s="25"/>
      <c r="H88" s="25"/>
      <c r="I88" s="25"/>
    </row>
    <row r="89" spans="1:9" ht="12.75">
      <c r="A89" s="26" t="s">
        <v>117</v>
      </c>
      <c r="B89" s="27"/>
      <c r="C89" s="27"/>
      <c r="D89" s="27">
        <v>1</v>
      </c>
      <c r="E89" s="27">
        <f>C89*D89</f>
        <v>0</v>
      </c>
      <c r="F89" s="27"/>
      <c r="G89" s="27"/>
      <c r="H89" s="27"/>
      <c r="I89" s="26">
        <f>B89+SUM(E89:H89)</f>
        <v>0</v>
      </c>
    </row>
    <row r="90" spans="1:9" ht="12.75">
      <c r="A90" s="26" t="s">
        <v>118</v>
      </c>
      <c r="B90" s="27"/>
      <c r="C90" s="27"/>
      <c r="D90" s="27">
        <v>1</v>
      </c>
      <c r="E90" s="27">
        <f>C90*D90</f>
        <v>0</v>
      </c>
      <c r="F90" s="27"/>
      <c r="G90" s="27"/>
      <c r="H90" s="27"/>
      <c r="I90" s="26">
        <f>B90+SUM(E90:H90)</f>
        <v>0</v>
      </c>
    </row>
    <row r="91" spans="1:9" ht="12.75">
      <c r="A91" s="26" t="s">
        <v>119</v>
      </c>
      <c r="B91" s="27"/>
      <c r="C91" s="27"/>
      <c r="D91" s="27">
        <v>1</v>
      </c>
      <c r="E91" s="27">
        <f>C91*D91</f>
        <v>0</v>
      </c>
      <c r="F91" s="27"/>
      <c r="G91" s="27"/>
      <c r="H91" s="27"/>
      <c r="I91" s="26">
        <f>B91+SUM(E91:H91)</f>
        <v>0</v>
      </c>
    </row>
    <row r="92" spans="1:9" ht="12.75">
      <c r="A92" s="26" t="s">
        <v>120</v>
      </c>
      <c r="B92" s="27"/>
      <c r="C92" s="27"/>
      <c r="D92" s="27">
        <v>1</v>
      </c>
      <c r="E92" s="27">
        <f>C92*D92</f>
        <v>0</v>
      </c>
      <c r="F92" s="27"/>
      <c r="G92" s="27"/>
      <c r="H92" s="27"/>
      <c r="I92" s="26">
        <f>B92+SUM(E92:H92)</f>
        <v>0</v>
      </c>
    </row>
    <row r="93" spans="1:9" ht="12.75">
      <c r="A93" s="26" t="s">
        <v>121</v>
      </c>
      <c r="B93" s="27"/>
      <c r="C93" s="27"/>
      <c r="D93" s="27">
        <v>1</v>
      </c>
      <c r="E93" s="27">
        <f>C93*D93</f>
        <v>0</v>
      </c>
      <c r="F93" s="27"/>
      <c r="G93" s="27"/>
      <c r="H93" s="27"/>
      <c r="I93" s="26">
        <f>B93+SUM(E93:H93)</f>
        <v>0</v>
      </c>
    </row>
    <row r="94" spans="1:9" ht="12.75">
      <c r="A94" s="26" t="s">
        <v>122</v>
      </c>
      <c r="B94" s="27"/>
      <c r="C94" s="27"/>
      <c r="D94" s="27">
        <v>1</v>
      </c>
      <c r="E94" s="27">
        <f>C94*D94</f>
        <v>0</v>
      </c>
      <c r="F94" s="27"/>
      <c r="G94" s="27"/>
      <c r="H94" s="27"/>
      <c r="I94" s="26">
        <f>B94+SUM(E94:H94)</f>
        <v>0</v>
      </c>
    </row>
    <row r="95" spans="1:9" ht="12.75">
      <c r="A95" s="26" t="s">
        <v>123</v>
      </c>
      <c r="B95" s="27"/>
      <c r="C95" s="27"/>
      <c r="D95" s="27">
        <v>1</v>
      </c>
      <c r="E95" s="27">
        <f>C95*D95</f>
        <v>0</v>
      </c>
      <c r="F95" s="27"/>
      <c r="G95" s="27"/>
      <c r="H95" s="27"/>
      <c r="I95" s="26">
        <f>B95+SUM(E95:H95)</f>
        <v>0</v>
      </c>
    </row>
    <row r="96" spans="1:9" ht="12.75">
      <c r="A96" s="26" t="s">
        <v>124</v>
      </c>
      <c r="B96" s="27"/>
      <c r="C96" s="27"/>
      <c r="D96" s="27">
        <v>1</v>
      </c>
      <c r="E96" s="27">
        <f>C96*D96</f>
        <v>0</v>
      </c>
      <c r="F96" s="27"/>
      <c r="G96" s="27"/>
      <c r="H96" s="27"/>
      <c r="I96" s="26">
        <f>B96+SUM(E96:H96)</f>
        <v>0</v>
      </c>
    </row>
    <row r="97" spans="1:9" ht="12.75">
      <c r="A97" s="26" t="s">
        <v>125</v>
      </c>
      <c r="B97" s="27">
        <v>1080</v>
      </c>
      <c r="C97" s="27">
        <v>900</v>
      </c>
      <c r="D97" s="27">
        <v>1</v>
      </c>
      <c r="E97" s="27">
        <f>C97*D97</f>
        <v>900</v>
      </c>
      <c r="F97" s="27"/>
      <c r="G97" s="27"/>
      <c r="H97" s="27"/>
      <c r="I97" s="26">
        <f>B97+SUM(E97:H97)</f>
        <v>1980</v>
      </c>
    </row>
    <row r="98" spans="1:9" ht="12.75">
      <c r="A98" s="28" t="s">
        <v>126</v>
      </c>
      <c r="B98" s="28">
        <f>SUM(B89:B97)</f>
        <v>1080</v>
      </c>
      <c r="C98" s="28">
        <f>SUM(C89:C97)</f>
        <v>900</v>
      </c>
      <c r="D98" s="28">
        <v>1</v>
      </c>
      <c r="E98" s="28">
        <f>C98*D98</f>
        <v>900</v>
      </c>
      <c r="F98" s="29"/>
      <c r="G98" s="28">
        <f>SUM(G89:G97)</f>
        <v>0</v>
      </c>
      <c r="H98" s="29"/>
      <c r="I98" s="28">
        <f>B98+SUM(E98:H98)</f>
        <v>1980</v>
      </c>
    </row>
    <row r="99" spans="1:9" ht="12.75">
      <c r="A99" s="25" t="s">
        <v>45</v>
      </c>
      <c r="B99" s="25"/>
      <c r="C99" s="25"/>
      <c r="D99" s="25"/>
      <c r="E99" s="25"/>
      <c r="F99" s="25"/>
      <c r="G99" s="25"/>
      <c r="H99" s="25"/>
      <c r="I99" s="25"/>
    </row>
    <row r="100" spans="1:9" ht="12.75">
      <c r="A100" s="10" t="s">
        <v>127</v>
      </c>
      <c r="B100" s="25"/>
      <c r="C100" s="25"/>
      <c r="D100" s="25"/>
      <c r="E100" s="25"/>
      <c r="F100" s="25"/>
      <c r="G100" s="25"/>
      <c r="H100" s="25"/>
      <c r="I100" s="25"/>
    </row>
    <row r="101" spans="1:9" ht="12.75">
      <c r="A101" s="26" t="s">
        <v>120</v>
      </c>
      <c r="B101" s="27"/>
      <c r="C101" s="27"/>
      <c r="D101" s="27">
        <v>1</v>
      </c>
      <c r="E101" s="27">
        <f>C101*D101</f>
        <v>0</v>
      </c>
      <c r="F101" s="27"/>
      <c r="G101" s="27"/>
      <c r="H101" s="27"/>
      <c r="I101" s="26">
        <f>B101+SUM(E101:H101)</f>
        <v>0</v>
      </c>
    </row>
    <row r="102" spans="1:9" ht="12.75">
      <c r="A102" s="26" t="s">
        <v>122</v>
      </c>
      <c r="B102" s="27"/>
      <c r="C102" s="27"/>
      <c r="D102" s="27">
        <v>1</v>
      </c>
      <c r="E102" s="27">
        <f>C102*D102</f>
        <v>0</v>
      </c>
      <c r="F102" s="27"/>
      <c r="G102" s="27"/>
      <c r="H102" s="27"/>
      <c r="I102" s="26">
        <f>B102+SUM(E102:H102)</f>
        <v>0</v>
      </c>
    </row>
    <row r="103" spans="1:9" ht="12.75">
      <c r="A103" s="26" t="s">
        <v>128</v>
      </c>
      <c r="B103" s="27"/>
      <c r="C103" s="27"/>
      <c r="D103" s="27">
        <v>1</v>
      </c>
      <c r="E103" s="27">
        <f>C103*D103</f>
        <v>0</v>
      </c>
      <c r="F103" s="27"/>
      <c r="G103" s="27"/>
      <c r="H103" s="27"/>
      <c r="I103" s="26">
        <f>B103+SUM(E103:H103)</f>
        <v>0</v>
      </c>
    </row>
    <row r="104" spans="1:9" ht="12.75">
      <c r="A104" s="26" t="s">
        <v>84</v>
      </c>
      <c r="B104" s="27"/>
      <c r="C104" s="27"/>
      <c r="D104" s="27">
        <v>1</v>
      </c>
      <c r="E104" s="27">
        <f>C104*D104</f>
        <v>0</v>
      </c>
      <c r="F104" s="27"/>
      <c r="G104" s="27"/>
      <c r="H104" s="27"/>
      <c r="I104" s="26">
        <f>B104+SUM(E104:H104)</f>
        <v>0</v>
      </c>
    </row>
    <row r="105" spans="1:9" ht="12.75">
      <c r="A105" s="26" t="s">
        <v>85</v>
      </c>
      <c r="B105" s="27"/>
      <c r="C105" s="27"/>
      <c r="D105" s="27">
        <v>1</v>
      </c>
      <c r="E105" s="27">
        <f>C105*D105</f>
        <v>0</v>
      </c>
      <c r="F105" s="27"/>
      <c r="G105" s="27"/>
      <c r="H105" s="27"/>
      <c r="I105" s="26">
        <f>B105+SUM(E105:H105)</f>
        <v>0</v>
      </c>
    </row>
    <row r="106" spans="1:9" ht="12.75">
      <c r="A106" s="26" t="s">
        <v>129</v>
      </c>
      <c r="B106" s="27"/>
      <c r="C106" s="27"/>
      <c r="D106" s="27">
        <v>1</v>
      </c>
      <c r="E106" s="27">
        <f>C106*D106</f>
        <v>0</v>
      </c>
      <c r="F106" s="27"/>
      <c r="G106" s="27"/>
      <c r="H106" s="27"/>
      <c r="I106" s="26">
        <f>B106+SUM(E106:H106)</f>
        <v>0</v>
      </c>
    </row>
    <row r="107" spans="1:9" ht="12.75">
      <c r="A107" s="26" t="s">
        <v>130</v>
      </c>
      <c r="B107" s="27"/>
      <c r="C107" s="27"/>
      <c r="D107" s="27">
        <v>1</v>
      </c>
      <c r="E107" s="27">
        <f>C107*D107</f>
        <v>0</v>
      </c>
      <c r="F107" s="27"/>
      <c r="G107" s="27"/>
      <c r="H107" s="27"/>
      <c r="I107" s="26">
        <f>B107+SUM(E107:H107)</f>
        <v>0</v>
      </c>
    </row>
    <row r="108" spans="1:9" ht="12.75">
      <c r="A108" s="26" t="s">
        <v>131</v>
      </c>
      <c r="B108" s="27"/>
      <c r="C108" s="27"/>
      <c r="D108" s="27">
        <v>1</v>
      </c>
      <c r="E108" s="27">
        <f>C108*D108</f>
        <v>0</v>
      </c>
      <c r="F108" s="27"/>
      <c r="G108" s="27"/>
      <c r="H108" s="27"/>
      <c r="I108" s="26">
        <f>B108+SUM(E108:H108)</f>
        <v>0</v>
      </c>
    </row>
    <row r="109" spans="1:9" ht="12.75">
      <c r="A109" s="26" t="s">
        <v>123</v>
      </c>
      <c r="B109" s="27"/>
      <c r="C109" s="27"/>
      <c r="D109" s="27">
        <v>1</v>
      </c>
      <c r="E109" s="27">
        <f>C109*D109</f>
        <v>0</v>
      </c>
      <c r="F109" s="27"/>
      <c r="G109" s="27"/>
      <c r="H109" s="27"/>
      <c r="I109" s="26">
        <f>B109+SUM(E109:H109)</f>
        <v>0</v>
      </c>
    </row>
    <row r="110" spans="1:9" ht="12.75">
      <c r="A110" s="26" t="s">
        <v>124</v>
      </c>
      <c r="B110" s="27"/>
      <c r="C110" s="27"/>
      <c r="D110" s="27">
        <v>1</v>
      </c>
      <c r="E110" s="27">
        <f>C110*D110</f>
        <v>0</v>
      </c>
      <c r="F110" s="27"/>
      <c r="G110" s="27"/>
      <c r="H110" s="27"/>
      <c r="I110" s="26">
        <f>B110+SUM(E110:H110)</f>
        <v>0</v>
      </c>
    </row>
    <row r="111" spans="1:9" ht="12.75">
      <c r="A111" s="26" t="s">
        <v>132</v>
      </c>
      <c r="B111" s="27"/>
      <c r="C111" s="27"/>
      <c r="D111" s="27">
        <v>1</v>
      </c>
      <c r="E111" s="27">
        <f>C111*D111</f>
        <v>0</v>
      </c>
      <c r="F111" s="27"/>
      <c r="G111" s="27"/>
      <c r="H111" s="27"/>
      <c r="I111" s="26">
        <f>B111+SUM(E111:H111)</f>
        <v>0</v>
      </c>
    </row>
    <row r="112" spans="1:9" ht="12.75">
      <c r="A112" s="26" t="s">
        <v>125</v>
      </c>
      <c r="B112" s="27"/>
      <c r="C112" s="27"/>
      <c r="D112" s="27">
        <v>1</v>
      </c>
      <c r="E112" s="27">
        <f>C112*D112</f>
        <v>0</v>
      </c>
      <c r="F112" s="27"/>
      <c r="G112" s="27"/>
      <c r="H112" s="27"/>
      <c r="I112" s="26">
        <f>B112+SUM(E112:H112)</f>
        <v>0</v>
      </c>
    </row>
    <row r="113" spans="1:9" ht="12.75">
      <c r="A113" s="26" t="s">
        <v>133</v>
      </c>
      <c r="B113" s="27"/>
      <c r="C113" s="27"/>
      <c r="D113" s="27">
        <v>1</v>
      </c>
      <c r="E113" s="27">
        <f>C113*D113</f>
        <v>0</v>
      </c>
      <c r="F113" s="27"/>
      <c r="G113" s="27"/>
      <c r="H113" s="27"/>
      <c r="I113" s="26">
        <f>B113+SUM(E113:H113)</f>
        <v>0</v>
      </c>
    </row>
    <row r="114" spans="1:9" ht="12.75">
      <c r="A114" s="28" t="s">
        <v>134</v>
      </c>
      <c r="B114" s="28">
        <f>SUM(B101:B113)</f>
        <v>0</v>
      </c>
      <c r="C114" s="28">
        <f>SUM(C101:C113)</f>
        <v>0</v>
      </c>
      <c r="D114" s="28">
        <v>1</v>
      </c>
      <c r="E114" s="28">
        <f>C114*D114</f>
        <v>0</v>
      </c>
      <c r="F114" s="29"/>
      <c r="G114" s="29"/>
      <c r="H114" s="29"/>
      <c r="I114" s="28">
        <f>B114+SUM(E114:H114)</f>
        <v>0</v>
      </c>
    </row>
    <row r="115" spans="1:9" ht="12.75">
      <c r="A115" s="30" t="s">
        <v>135</v>
      </c>
      <c r="B115" s="30">
        <f>B6+B79+B86+B98+B114</f>
        <v>2400</v>
      </c>
      <c r="C115" s="30">
        <f>C6+C79+C86+C98+C114</f>
        <v>1700</v>
      </c>
      <c r="D115" s="30">
        <v>1</v>
      </c>
      <c r="E115" s="30">
        <f>E6+E79+E86+E98+E114</f>
        <v>1700</v>
      </c>
      <c r="F115" s="30">
        <f>F6+F79+F86+F98+F114</f>
        <v>0</v>
      </c>
      <c r="G115" s="30">
        <f>G6+G79+G86+G98+G114</f>
        <v>-239.28000000000003</v>
      </c>
      <c r="H115" s="30">
        <f>H6+H79+H86+H98+H114</f>
        <v>0</v>
      </c>
      <c r="I115" s="30">
        <f>I6+I79+I86+I98+I114</f>
        <v>3860.7200000000003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140625" defaultRowHeight="15"/>
  <cols>
    <col min="1" max="1" width="54.7109375" style="0" customWidth="1"/>
    <col min="7" max="7" width="13.7109375" style="0" customWidth="1"/>
    <col min="8" max="8" width="10.8515625" style="0" customWidth="1"/>
    <col min="9" max="9" width="12.7109375" style="0" customWidth="1"/>
  </cols>
  <sheetData>
    <row r="1" ht="12.75">
      <c r="A1" s="1" t="s">
        <v>136</v>
      </c>
    </row>
    <row r="2" ht="12.75">
      <c r="A2" s="1"/>
    </row>
    <row r="3" spans="1:9" ht="15" customHeight="1">
      <c r="A3" s="32" t="s">
        <v>137</v>
      </c>
      <c r="B3" s="21" t="s">
        <v>33</v>
      </c>
      <c r="C3" s="21" t="s">
        <v>34</v>
      </c>
      <c r="D3" s="21" t="s">
        <v>35</v>
      </c>
      <c r="E3" s="21" t="s">
        <v>34</v>
      </c>
      <c r="F3" s="21" t="s">
        <v>36</v>
      </c>
      <c r="G3" s="21" t="s">
        <v>37</v>
      </c>
      <c r="H3" s="21" t="s">
        <v>138</v>
      </c>
      <c r="I3" s="21" t="s">
        <v>39</v>
      </c>
    </row>
    <row r="4" spans="1:9" ht="12.75">
      <c r="A4" s="22"/>
      <c r="B4" s="23" t="s">
        <v>8</v>
      </c>
      <c r="C4" s="23" t="s">
        <v>139</v>
      </c>
      <c r="D4" s="23" t="s">
        <v>140</v>
      </c>
      <c r="E4" s="23" t="s">
        <v>8</v>
      </c>
      <c r="F4" s="24">
        <v>0.25</v>
      </c>
      <c r="G4" s="23" t="s">
        <v>41</v>
      </c>
      <c r="H4" s="23" t="s">
        <v>42</v>
      </c>
      <c r="I4" s="23" t="s">
        <v>43</v>
      </c>
    </row>
    <row r="5" spans="1:9" ht="12.75">
      <c r="A5" s="26" t="s">
        <v>141</v>
      </c>
      <c r="B5" s="27">
        <v>3000</v>
      </c>
      <c r="C5" s="27">
        <v>2000</v>
      </c>
      <c r="D5" s="27">
        <v>1</v>
      </c>
      <c r="E5" s="27">
        <f>C5*D5</f>
        <v>2000</v>
      </c>
      <c r="F5" s="27"/>
      <c r="G5" s="27"/>
      <c r="H5" s="27"/>
      <c r="I5" s="26">
        <f>B5+SUM(E5:H5)</f>
        <v>5000</v>
      </c>
    </row>
    <row r="6" spans="1:9" ht="12.75">
      <c r="A6" s="26" t="s">
        <v>142</v>
      </c>
      <c r="B6" s="27"/>
      <c r="C6" s="27"/>
      <c r="D6" s="27">
        <v>1</v>
      </c>
      <c r="E6" s="27">
        <f>C6*D6</f>
        <v>0</v>
      </c>
      <c r="F6" s="27"/>
      <c r="G6" s="27"/>
      <c r="H6" s="27"/>
      <c r="I6" s="26">
        <f>B6+SUM(E6:H6)</f>
        <v>0</v>
      </c>
    </row>
    <row r="7" spans="1:9" ht="12.75">
      <c r="A7" s="26" t="s">
        <v>143</v>
      </c>
      <c r="B7" s="27"/>
      <c r="C7" s="27"/>
      <c r="D7" s="27">
        <v>1</v>
      </c>
      <c r="E7" s="27">
        <f>C7*D7</f>
        <v>0</v>
      </c>
      <c r="F7" s="27"/>
      <c r="G7" s="27"/>
      <c r="H7" s="27"/>
      <c r="I7" s="26">
        <f>B7+SUM(E7:H7)</f>
        <v>0</v>
      </c>
    </row>
    <row r="8" spans="1:9" ht="12.75">
      <c r="A8" s="26" t="s">
        <v>144</v>
      </c>
      <c r="B8" s="27"/>
      <c r="C8" s="27"/>
      <c r="D8" s="27">
        <v>1</v>
      </c>
      <c r="E8" s="27">
        <f>C8*D8</f>
        <v>0</v>
      </c>
      <c r="F8" s="27"/>
      <c r="G8" s="27"/>
      <c r="H8" s="27"/>
      <c r="I8" s="26">
        <f>B8+SUM(E8:H8)</f>
        <v>0</v>
      </c>
    </row>
    <row r="9" spans="1:9" ht="12.75">
      <c r="A9" s="26" t="s">
        <v>145</v>
      </c>
      <c r="B9" s="27"/>
      <c r="C9" s="27"/>
      <c r="D9" s="27">
        <v>1</v>
      </c>
      <c r="E9" s="27">
        <f>C9*D9</f>
        <v>0</v>
      </c>
      <c r="F9" s="27"/>
      <c r="G9" s="27"/>
      <c r="H9" s="27"/>
      <c r="I9" s="26">
        <f>B9+SUM(E9:H9)</f>
        <v>0</v>
      </c>
    </row>
    <row r="10" spans="1:9" ht="12.75">
      <c r="A10" s="28" t="s">
        <v>146</v>
      </c>
      <c r="B10" s="28">
        <f>SUM(B5:B9)</f>
        <v>3000</v>
      </c>
      <c r="C10" s="28">
        <f>SUM(C5:C9)</f>
        <v>2000</v>
      </c>
      <c r="D10" s="28">
        <v>1</v>
      </c>
      <c r="E10" s="28">
        <f>C10*D10</f>
        <v>2000</v>
      </c>
      <c r="F10" s="28"/>
      <c r="G10" s="28">
        <f>SUM(G5:G9)</f>
        <v>0</v>
      </c>
      <c r="H10" s="28">
        <f>SUM(H5:H9)</f>
        <v>0</v>
      </c>
      <c r="I10" s="28">
        <f>B10+SUM(E10:H10)</f>
        <v>5000</v>
      </c>
    </row>
    <row r="11" spans="1:9" ht="12.75">
      <c r="A11" s="25" t="s">
        <v>45</v>
      </c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26" t="s">
        <v>80</v>
      </c>
      <c r="B12" s="27"/>
      <c r="C12" s="27"/>
      <c r="D12" s="27">
        <v>1</v>
      </c>
      <c r="E12" s="27">
        <f>C12*D12</f>
        <v>0</v>
      </c>
      <c r="F12" s="27"/>
      <c r="G12" s="27"/>
      <c r="H12" s="27"/>
      <c r="I12" s="26">
        <f>B12+SUM(E12:H12)</f>
        <v>0</v>
      </c>
    </row>
    <row r="13" spans="1:9" ht="12.75">
      <c r="A13" s="26" t="s">
        <v>147</v>
      </c>
      <c r="B13" s="27"/>
      <c r="C13" s="27"/>
      <c r="D13" s="27">
        <v>1</v>
      </c>
      <c r="E13" s="27">
        <f>C13*D13</f>
        <v>0</v>
      </c>
      <c r="F13" s="27"/>
      <c r="G13" s="27"/>
      <c r="H13" s="27"/>
      <c r="I13" s="26">
        <f>B13+SUM(E13:H13)</f>
        <v>0</v>
      </c>
    </row>
    <row r="14" spans="1:9" ht="12.75">
      <c r="A14" s="26" t="s">
        <v>148</v>
      </c>
      <c r="B14" s="27"/>
      <c r="C14" s="27"/>
      <c r="D14" s="27">
        <v>1</v>
      </c>
      <c r="E14" s="27">
        <f>C14*D14</f>
        <v>0</v>
      </c>
      <c r="F14" s="27"/>
      <c r="G14" s="27"/>
      <c r="H14" s="27"/>
      <c r="I14" s="26">
        <f>B14+SUM(E14:H14)</f>
        <v>0</v>
      </c>
    </row>
    <row r="15" spans="1:9" ht="12.75">
      <c r="A15" s="26" t="s">
        <v>149</v>
      </c>
      <c r="B15" s="27"/>
      <c r="C15" s="27"/>
      <c r="D15" s="27">
        <v>1</v>
      </c>
      <c r="E15" s="27">
        <f>C15*D15</f>
        <v>0</v>
      </c>
      <c r="F15" s="27"/>
      <c r="G15" s="27"/>
      <c r="H15" s="27"/>
      <c r="I15" s="26">
        <f>B15+SUM(E15:H15)</f>
        <v>0</v>
      </c>
    </row>
    <row r="16" spans="1:9" ht="12.75">
      <c r="A16" s="26" t="s">
        <v>150</v>
      </c>
      <c r="B16" s="27"/>
      <c r="C16" s="27"/>
      <c r="D16" s="27">
        <v>1</v>
      </c>
      <c r="E16" s="27">
        <f>C16*D16</f>
        <v>0</v>
      </c>
      <c r="F16" s="27"/>
      <c r="G16" s="27">
        <v>-19.68</v>
      </c>
      <c r="H16" s="27"/>
      <c r="I16" s="26">
        <f>B16+SUM(E16:H16)</f>
        <v>-19.68</v>
      </c>
    </row>
    <row r="17" spans="1:9" ht="12.75">
      <c r="A17" s="26" t="s">
        <v>151</v>
      </c>
      <c r="B17" s="27">
        <v>-45</v>
      </c>
      <c r="C17" s="27">
        <v>-30</v>
      </c>
      <c r="D17" s="27">
        <v>1</v>
      </c>
      <c r="E17" s="27">
        <f>C17*D17</f>
        <v>-30</v>
      </c>
      <c r="F17" s="27"/>
      <c r="G17" s="27">
        <v>-12</v>
      </c>
      <c r="H17" s="27"/>
      <c r="I17" s="26">
        <f>B17+SUM(E17:H17)</f>
        <v>-87</v>
      </c>
    </row>
    <row r="18" spans="1:9" ht="12.75">
      <c r="A18" s="26" t="s">
        <v>152</v>
      </c>
      <c r="B18" s="27"/>
      <c r="C18" s="27"/>
      <c r="D18" s="27">
        <v>1</v>
      </c>
      <c r="E18" s="27">
        <f>C18*D18</f>
        <v>0</v>
      </c>
      <c r="F18" s="27"/>
      <c r="G18" s="27"/>
      <c r="H18" s="27"/>
      <c r="I18" s="26">
        <f>B18+SUM(E18:H18)</f>
        <v>0</v>
      </c>
    </row>
    <row r="19" spans="1:9" ht="12.75">
      <c r="A19" s="26" t="s">
        <v>153</v>
      </c>
      <c r="B19" s="27">
        <v>-2855</v>
      </c>
      <c r="C19" s="27">
        <v>-1885</v>
      </c>
      <c r="D19" s="27">
        <v>1</v>
      </c>
      <c r="E19" s="27">
        <f>C19*D19</f>
        <v>-1885</v>
      </c>
      <c r="F19" s="27"/>
      <c r="G19" s="27"/>
      <c r="H19" s="27"/>
      <c r="I19" s="26">
        <f>B19+SUM(E19:H19)</f>
        <v>-4740</v>
      </c>
    </row>
    <row r="20" spans="1:9" ht="12.75">
      <c r="A20" s="28" t="s">
        <v>154</v>
      </c>
      <c r="B20" s="28">
        <f>SUM(B12:B19)</f>
        <v>-2900</v>
      </c>
      <c r="C20" s="28">
        <f>SUM(C12:C19)</f>
        <v>-1915</v>
      </c>
      <c r="D20" s="28">
        <v>1</v>
      </c>
      <c r="E20" s="28">
        <f>C20*D20</f>
        <v>-1915</v>
      </c>
      <c r="F20" s="29"/>
      <c r="G20" s="28">
        <f>SUM(G12:G19)</f>
        <v>-31.68</v>
      </c>
      <c r="H20" s="28">
        <f>SUM(H12:H19)</f>
        <v>0</v>
      </c>
      <c r="I20" s="28">
        <f>B20+SUM(E20:H20)</f>
        <v>-4846.68</v>
      </c>
    </row>
    <row r="21" spans="1:9" ht="12.75">
      <c r="A21" s="25" t="s">
        <v>45</v>
      </c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30" t="s">
        <v>155</v>
      </c>
      <c r="B22" s="30">
        <f>B10+B20</f>
        <v>100</v>
      </c>
      <c r="C22" s="30">
        <f>C10+C20</f>
        <v>85</v>
      </c>
      <c r="D22" s="30">
        <v>1</v>
      </c>
      <c r="E22" s="30">
        <f>C22*D22</f>
        <v>85</v>
      </c>
      <c r="F22" s="31"/>
      <c r="G22" s="30">
        <f>G10+G20</f>
        <v>-31.68</v>
      </c>
      <c r="H22" s="30">
        <f>H10+H20</f>
        <v>0</v>
      </c>
      <c r="I22" s="30">
        <f>B22+SUM(E22:H22)</f>
        <v>153.32</v>
      </c>
    </row>
    <row r="23" spans="1:9" ht="12.75">
      <c r="A23" s="25" t="s">
        <v>45</v>
      </c>
      <c r="B23" s="25"/>
      <c r="C23" s="25"/>
      <c r="D23" s="25"/>
      <c r="E23" s="25"/>
      <c r="F23" s="25"/>
      <c r="G23" s="25"/>
      <c r="H23" s="25"/>
      <c r="I23" s="25"/>
    </row>
    <row r="24" spans="1:9" ht="12.75">
      <c r="A24" s="26" t="s">
        <v>156</v>
      </c>
      <c r="B24" s="27"/>
      <c r="C24" s="27"/>
      <c r="D24" s="27">
        <v>1</v>
      </c>
      <c r="E24" s="27">
        <f>C24*D24</f>
        <v>0</v>
      </c>
      <c r="F24" s="27"/>
      <c r="G24" s="27"/>
      <c r="H24" s="27"/>
      <c r="I24" s="26">
        <f>B24+SUM(E24:H24)</f>
        <v>0</v>
      </c>
    </row>
    <row r="25" spans="1:9" ht="12.75">
      <c r="A25" s="26" t="s">
        <v>157</v>
      </c>
      <c r="B25" s="27"/>
      <c r="C25" s="27"/>
      <c r="D25" s="27">
        <v>1</v>
      </c>
      <c r="E25" s="27">
        <f>C25*D25</f>
        <v>0</v>
      </c>
      <c r="F25" s="27"/>
      <c r="G25" s="27"/>
      <c r="H25" s="27"/>
      <c r="I25" s="26">
        <f>B25+SUM(E25:H25)</f>
        <v>0</v>
      </c>
    </row>
    <row r="26" spans="1:9" ht="12.75">
      <c r="A26" s="26" t="s">
        <v>158</v>
      </c>
      <c r="B26" s="27"/>
      <c r="C26" s="27"/>
      <c r="D26" s="27">
        <v>1</v>
      </c>
      <c r="E26" s="27">
        <f>C26*D26</f>
        <v>0</v>
      </c>
      <c r="F26" s="27"/>
      <c r="G26" s="27"/>
      <c r="H26" s="27"/>
      <c r="I26" s="26">
        <f>B26+SUM(E26:H26)</f>
        <v>0</v>
      </c>
    </row>
    <row r="27" spans="1:9" ht="12.75">
      <c r="A27" s="26" t="s">
        <v>159</v>
      </c>
      <c r="B27" s="27"/>
      <c r="C27" s="27"/>
      <c r="D27" s="27">
        <v>1</v>
      </c>
      <c r="E27" s="27">
        <f>C27*D27</f>
        <v>0</v>
      </c>
      <c r="F27" s="27"/>
      <c r="G27" s="27"/>
      <c r="H27" s="27"/>
      <c r="I27" s="26">
        <f>B27+SUM(E27:H27)</f>
        <v>0</v>
      </c>
    </row>
    <row r="28" spans="1:9" ht="12.75">
      <c r="A28" s="26" t="s">
        <v>160</v>
      </c>
      <c r="B28" s="27"/>
      <c r="C28" s="27"/>
      <c r="D28" s="27">
        <v>1</v>
      </c>
      <c r="E28" s="27">
        <f>C28*D28</f>
        <v>0</v>
      </c>
      <c r="F28" s="27"/>
      <c r="G28" s="27"/>
      <c r="H28" s="27"/>
      <c r="I28" s="26">
        <f>B28+SUM(E28:H28)</f>
        <v>0</v>
      </c>
    </row>
    <row r="29" spans="1:9" ht="12.75">
      <c r="A29" s="26" t="s">
        <v>161</v>
      </c>
      <c r="B29" s="27"/>
      <c r="C29" s="27"/>
      <c r="D29" s="27">
        <v>1</v>
      </c>
      <c r="E29" s="27">
        <f>C29*D29</f>
        <v>0</v>
      </c>
      <c r="F29" s="27"/>
      <c r="G29" s="27"/>
      <c r="H29" s="27"/>
      <c r="I29" s="26">
        <f>B29+SUM(E29:H29)</f>
        <v>0</v>
      </c>
    </row>
    <row r="30" spans="1:9" ht="12.75">
      <c r="A30" s="26" t="s">
        <v>162</v>
      </c>
      <c r="B30" s="27"/>
      <c r="C30" s="27"/>
      <c r="D30" s="27">
        <v>1</v>
      </c>
      <c r="E30" s="27">
        <f>C30*D30</f>
        <v>0</v>
      </c>
      <c r="F30" s="27"/>
      <c r="G30" s="27"/>
      <c r="H30" s="27"/>
      <c r="I30" s="26">
        <f>B30+SUM(E30:H30)</f>
        <v>0</v>
      </c>
    </row>
    <row r="31" spans="1:9" ht="12.75">
      <c r="A31" s="28" t="s">
        <v>163</v>
      </c>
      <c r="B31" s="28">
        <f>SUM(B24:B30)</f>
        <v>0</v>
      </c>
      <c r="C31" s="28">
        <f>SUM(C24:C30)</f>
        <v>0</v>
      </c>
      <c r="D31" s="28">
        <v>1</v>
      </c>
      <c r="E31" s="28">
        <f>C31*D31</f>
        <v>0</v>
      </c>
      <c r="F31" s="29"/>
      <c r="G31" s="28">
        <f>SUM(G24:G30)</f>
        <v>0</v>
      </c>
      <c r="H31" s="28">
        <f>SUM(H24:H30)</f>
        <v>0</v>
      </c>
      <c r="I31" s="28">
        <f>B31+SUM(E31:H31)</f>
        <v>0</v>
      </c>
    </row>
    <row r="32" spans="1:9" ht="12.75">
      <c r="A32" s="25" t="s">
        <v>45</v>
      </c>
      <c r="B32" s="25"/>
      <c r="C32" s="25"/>
      <c r="D32" s="25"/>
      <c r="E32" s="25"/>
      <c r="F32" s="25"/>
      <c r="G32" s="25"/>
      <c r="H32" s="25"/>
      <c r="I32" s="25"/>
    </row>
    <row r="33" spans="1:9" ht="12.75">
      <c r="A33" s="30" t="s">
        <v>164</v>
      </c>
      <c r="B33" s="30">
        <f>B22+B31</f>
        <v>100</v>
      </c>
      <c r="C33" s="30">
        <f>C22+C31</f>
        <v>85</v>
      </c>
      <c r="D33" s="30">
        <v>1</v>
      </c>
      <c r="E33" s="30">
        <f>C33*D33</f>
        <v>85</v>
      </c>
      <c r="F33" s="31"/>
      <c r="G33" s="30">
        <f>G22+G31</f>
        <v>-31.68</v>
      </c>
      <c r="H33" s="30">
        <f>H22+H31</f>
        <v>0</v>
      </c>
      <c r="I33" s="30">
        <f>B33+SUM(E33:H33)</f>
        <v>153.32</v>
      </c>
    </row>
    <row r="34" spans="1:9" ht="12.75">
      <c r="A34" s="25" t="s">
        <v>45</v>
      </c>
      <c r="B34" s="25"/>
      <c r="C34" s="25"/>
      <c r="D34" s="25"/>
      <c r="E34" s="25"/>
      <c r="F34" s="25"/>
      <c r="G34" s="25"/>
      <c r="H34" s="25"/>
      <c r="I34" s="25"/>
    </row>
    <row r="35" spans="1:9" ht="12.75">
      <c r="A35" s="26" t="s">
        <v>165</v>
      </c>
      <c r="B35" s="27"/>
      <c r="C35" s="27"/>
      <c r="D35" s="27">
        <v>1</v>
      </c>
      <c r="E35" s="27">
        <f>C35*D35</f>
        <v>0</v>
      </c>
      <c r="F35" s="27"/>
      <c r="G35" s="27"/>
      <c r="H35" s="27"/>
      <c r="I35" s="26">
        <f>B35+SUM(E35:H35)</f>
        <v>0</v>
      </c>
    </row>
    <row r="36" spans="1:9" ht="12.75">
      <c r="A36" s="26" t="s">
        <v>166</v>
      </c>
      <c r="B36" s="27"/>
      <c r="C36" s="27"/>
      <c r="D36" s="27">
        <v>1</v>
      </c>
      <c r="E36" s="27">
        <f>C36*D36</f>
        <v>0</v>
      </c>
      <c r="F36" s="27"/>
      <c r="G36" s="27"/>
      <c r="H36" s="27"/>
      <c r="I36" s="26">
        <f>B36+SUM(E36:H36)</f>
        <v>0</v>
      </c>
    </row>
    <row r="37" spans="1:9" ht="12.75">
      <c r="A37" s="25" t="s">
        <v>45</v>
      </c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30" t="s">
        <v>167</v>
      </c>
      <c r="B38" s="30">
        <f>SUM(B33:B37)</f>
        <v>100</v>
      </c>
      <c r="C38" s="30">
        <f>SUM(C33:C37)</f>
        <v>85</v>
      </c>
      <c r="D38" s="30">
        <v>1</v>
      </c>
      <c r="E38" s="30">
        <f>C38*D38</f>
        <v>85</v>
      </c>
      <c r="F38" s="31"/>
      <c r="G38" s="30">
        <f>SUM(G33:G37)</f>
        <v>-31.68</v>
      </c>
      <c r="H38" s="30">
        <f>SUM(H33:H37)</f>
        <v>0</v>
      </c>
      <c r="I38" s="30">
        <f>B38+SUM(E38:H38)</f>
        <v>153.32</v>
      </c>
    </row>
    <row r="39" spans="1:9" ht="12.75">
      <c r="A39" s="25" t="s">
        <v>45</v>
      </c>
      <c r="B39" s="25"/>
      <c r="C39" s="25"/>
      <c r="D39" s="25"/>
      <c r="E39" s="25"/>
      <c r="F39" s="25"/>
      <c r="G39" s="25"/>
      <c r="H39" s="25"/>
      <c r="I39" s="25"/>
    </row>
    <row r="40" spans="1:9" ht="12.75">
      <c r="A40" s="26" t="s">
        <v>168</v>
      </c>
      <c r="B40" s="27">
        <v>-30</v>
      </c>
      <c r="C40" s="27">
        <v>-25</v>
      </c>
      <c r="D40" s="27">
        <v>1</v>
      </c>
      <c r="E40" s="27">
        <f>C40*D40</f>
        <v>-25</v>
      </c>
      <c r="F40" s="27"/>
      <c r="G40" s="27">
        <v>2.64</v>
      </c>
      <c r="H40" s="27"/>
      <c r="I40" s="26">
        <f>B40+SUM(E40:H40)</f>
        <v>-52.36</v>
      </c>
    </row>
    <row r="41" spans="1:9" ht="12.75">
      <c r="A41" s="26" t="s">
        <v>169</v>
      </c>
      <c r="B41" s="27"/>
      <c r="C41" s="27"/>
      <c r="D41" s="27">
        <v>1</v>
      </c>
      <c r="E41" s="27">
        <f>C41*D41</f>
        <v>0</v>
      </c>
      <c r="F41" s="27"/>
      <c r="G41" s="27"/>
      <c r="H41" s="27"/>
      <c r="I41" s="26">
        <f>B41+SUM(E41:H41)</f>
        <v>0</v>
      </c>
    </row>
    <row r="42" spans="1:9" ht="12.75">
      <c r="A42" s="26" t="s">
        <v>170</v>
      </c>
      <c r="B42" s="27"/>
      <c r="C42" s="27"/>
      <c r="D42" s="27">
        <v>1</v>
      </c>
      <c r="E42" s="27">
        <f>C42*D42</f>
        <v>0</v>
      </c>
      <c r="F42" s="27"/>
      <c r="G42" s="27"/>
      <c r="H42" s="27"/>
      <c r="I42" s="26">
        <f>B42+SUM(E42:H42)</f>
        <v>0</v>
      </c>
    </row>
    <row r="43" spans="1:9" ht="12.75">
      <c r="A43" s="26" t="s">
        <v>171</v>
      </c>
      <c r="B43" s="27"/>
      <c r="C43" s="27"/>
      <c r="D43" s="27">
        <v>1</v>
      </c>
      <c r="E43" s="27">
        <f>C43*D43</f>
        <v>0</v>
      </c>
      <c r="F43" s="27">
        <v>-15</v>
      </c>
      <c r="G43" s="27">
        <v>7.26</v>
      </c>
      <c r="H43" s="27"/>
      <c r="I43" s="26">
        <f>B43+SUM(E43:H43)</f>
        <v>-7.74</v>
      </c>
    </row>
    <row r="44" spans="1:9" ht="12.75">
      <c r="A44" s="25" t="s">
        <v>45</v>
      </c>
      <c r="B44" s="25"/>
      <c r="C44" s="25"/>
      <c r="D44" s="25"/>
      <c r="E44" s="25"/>
      <c r="F44" s="25"/>
      <c r="G44" s="25"/>
      <c r="H44" s="25"/>
      <c r="I44" s="25"/>
    </row>
    <row r="45" spans="1:9" ht="12.75">
      <c r="A45" s="30" t="s">
        <v>20</v>
      </c>
      <c r="B45" s="30">
        <f>SUM(B38:B44)</f>
        <v>70</v>
      </c>
      <c r="C45" s="30">
        <f>SUM(C38:C44)</f>
        <v>60</v>
      </c>
      <c r="D45" s="30">
        <v>1</v>
      </c>
      <c r="E45" s="30">
        <f>C45*D45</f>
        <v>60</v>
      </c>
      <c r="F45" s="30">
        <f>SUM(F40:F43)</f>
        <v>-15</v>
      </c>
      <c r="G45" s="30">
        <f>SUM(G38:G44)</f>
        <v>-21.78</v>
      </c>
      <c r="H45" s="30">
        <f>SUM(H38:H44)</f>
        <v>0</v>
      </c>
      <c r="I45" s="30">
        <f>B45+SUM(E45:H45)</f>
        <v>93.22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5"/>
  <cols>
    <col min="1" max="1" width="53.7109375" style="0" customWidth="1"/>
    <col min="7" max="7" width="12.57421875" style="0" customWidth="1"/>
    <col min="8" max="8" width="10.421875" style="0" customWidth="1"/>
    <col min="9" max="9" width="10.57421875" style="0" customWidth="1"/>
  </cols>
  <sheetData>
    <row r="1" ht="12.75">
      <c r="A1" s="1" t="s">
        <v>172</v>
      </c>
    </row>
    <row r="2" ht="15" customHeight="1">
      <c r="A2" s="1"/>
    </row>
    <row r="3" spans="1:9" ht="15" customHeight="1">
      <c r="A3" s="32" t="s">
        <v>137</v>
      </c>
      <c r="B3" s="21" t="s">
        <v>33</v>
      </c>
      <c r="C3" s="21" t="s">
        <v>34</v>
      </c>
      <c r="D3" s="21" t="s">
        <v>35</v>
      </c>
      <c r="E3" s="21" t="s">
        <v>34</v>
      </c>
      <c r="F3" s="21" t="s">
        <v>36</v>
      </c>
      <c r="G3" s="21" t="s">
        <v>37</v>
      </c>
      <c r="H3" s="21" t="s">
        <v>138</v>
      </c>
      <c r="I3" s="21" t="s">
        <v>39</v>
      </c>
    </row>
    <row r="4" spans="1:9" ht="12.75">
      <c r="A4" s="22"/>
      <c r="B4" s="23" t="s">
        <v>8</v>
      </c>
      <c r="C4" s="23" t="s">
        <v>139</v>
      </c>
      <c r="D4" s="23" t="s">
        <v>140</v>
      </c>
      <c r="E4" s="23" t="s">
        <v>8</v>
      </c>
      <c r="F4" s="24">
        <v>0.25</v>
      </c>
      <c r="G4" s="23" t="s">
        <v>41</v>
      </c>
      <c r="H4" s="23" t="s">
        <v>42</v>
      </c>
      <c r="I4" s="23" t="s">
        <v>43</v>
      </c>
    </row>
    <row r="5" spans="1:9" ht="12.75">
      <c r="A5" s="33" t="s">
        <v>173</v>
      </c>
      <c r="B5" s="34"/>
      <c r="C5" s="34"/>
      <c r="D5" s="34">
        <v>1</v>
      </c>
      <c r="E5" s="34">
        <f>C5*D5</f>
        <v>0</v>
      </c>
      <c r="F5" s="34"/>
      <c r="G5" s="34"/>
      <c r="H5" s="34"/>
      <c r="I5" s="33">
        <f>B5+SUM(E5:H5)</f>
        <v>0</v>
      </c>
    </row>
    <row r="6" spans="1:9" ht="12.75">
      <c r="A6" s="26" t="s">
        <v>142</v>
      </c>
      <c r="B6" s="27"/>
      <c r="C6" s="27"/>
      <c r="D6" s="27">
        <v>1</v>
      </c>
      <c r="E6" s="27">
        <f>C6*D6</f>
        <v>0</v>
      </c>
      <c r="F6" s="27"/>
      <c r="G6" s="27"/>
      <c r="H6" s="27"/>
      <c r="I6" s="26">
        <f>B6+SUM(E6:H6)</f>
        <v>0</v>
      </c>
    </row>
    <row r="7" spans="1:9" ht="12.75">
      <c r="A7" s="35" t="s">
        <v>174</v>
      </c>
      <c r="B7" s="36"/>
      <c r="C7" s="36"/>
      <c r="D7" s="36">
        <v>1</v>
      </c>
      <c r="E7" s="36">
        <f>C7*D7</f>
        <v>0</v>
      </c>
      <c r="F7" s="36"/>
      <c r="G7" s="36"/>
      <c r="H7" s="36"/>
      <c r="I7" s="26">
        <f>B7+SUM(E7:H7)</f>
        <v>0</v>
      </c>
    </row>
    <row r="8" spans="1:9" ht="12.75">
      <c r="A8" s="30" t="s">
        <v>175</v>
      </c>
      <c r="B8" s="30">
        <f>SUM(B5:B7)</f>
        <v>0</v>
      </c>
      <c r="C8" s="30">
        <f>SUM(C5:C7)</f>
        <v>0</v>
      </c>
      <c r="D8" s="30">
        <v>1</v>
      </c>
      <c r="E8" s="30">
        <f>C8*D8</f>
        <v>0</v>
      </c>
      <c r="F8" s="31"/>
      <c r="G8" s="30">
        <f>SUM(G5:G7)</f>
        <v>0</v>
      </c>
      <c r="H8" s="30">
        <f>SUM(H5:H7)</f>
        <v>0</v>
      </c>
      <c r="I8" s="30">
        <f>B8+SUM(E8:H8)</f>
        <v>0</v>
      </c>
    </row>
    <row r="9" spans="1:9" ht="12.75">
      <c r="A9" s="25" t="s">
        <v>45</v>
      </c>
      <c r="B9" s="25"/>
      <c r="C9" s="25"/>
      <c r="D9" s="25"/>
      <c r="E9" s="25"/>
      <c r="F9" s="25"/>
      <c r="G9" s="25"/>
      <c r="H9" s="25"/>
      <c r="I9" s="25"/>
    </row>
    <row r="10" spans="1:9" ht="12.75">
      <c r="A10" s="26" t="s">
        <v>176</v>
      </c>
      <c r="B10" s="27"/>
      <c r="C10" s="27"/>
      <c r="D10" s="27">
        <v>1</v>
      </c>
      <c r="E10" s="27">
        <f>C10*D10</f>
        <v>0</v>
      </c>
      <c r="F10" s="27"/>
      <c r="G10" s="27"/>
      <c r="H10" s="27"/>
      <c r="I10" s="26">
        <f>B10+SUM(E10:H10)</f>
        <v>0</v>
      </c>
    </row>
    <row r="11" spans="1:9" ht="12.75">
      <c r="A11" s="26" t="s">
        <v>177</v>
      </c>
      <c r="B11" s="27"/>
      <c r="C11" s="27"/>
      <c r="D11" s="27">
        <v>1</v>
      </c>
      <c r="E11" s="27">
        <f>C11*D11</f>
        <v>0</v>
      </c>
      <c r="F11" s="27"/>
      <c r="G11" s="27"/>
      <c r="H11" s="27"/>
      <c r="I11" s="26">
        <f>B11+SUM(E11:H11)</f>
        <v>0</v>
      </c>
    </row>
    <row r="12" spans="1:9" ht="12.75">
      <c r="A12" s="26" t="s">
        <v>178</v>
      </c>
      <c r="B12" s="27"/>
      <c r="C12" s="27"/>
      <c r="D12" s="27">
        <v>1</v>
      </c>
      <c r="E12" s="27">
        <f>C12*D12</f>
        <v>0</v>
      </c>
      <c r="F12" s="27"/>
      <c r="G12" s="27"/>
      <c r="H12" s="27"/>
      <c r="I12" s="26">
        <f>B12+SUM(E12:H12)</f>
        <v>0</v>
      </c>
    </row>
    <row r="13" spans="1:9" ht="12.75">
      <c r="A13" s="26" t="s">
        <v>145</v>
      </c>
      <c r="B13" s="27"/>
      <c r="C13" s="27"/>
      <c r="D13" s="27">
        <v>1</v>
      </c>
      <c r="E13" s="27">
        <f>C13*D13</f>
        <v>0</v>
      </c>
      <c r="F13" s="27"/>
      <c r="G13" s="27"/>
      <c r="H13" s="27"/>
      <c r="I13" s="26">
        <f>B13+SUM(E13:H13)</f>
        <v>0</v>
      </c>
    </row>
    <row r="14" spans="1:9" ht="12.75">
      <c r="A14" s="35" t="s">
        <v>153</v>
      </c>
      <c r="B14" s="36"/>
      <c r="C14" s="36"/>
      <c r="D14" s="36">
        <v>1</v>
      </c>
      <c r="E14" s="36">
        <f>C14*D14</f>
        <v>0</v>
      </c>
      <c r="F14" s="36"/>
      <c r="G14" s="36"/>
      <c r="H14" s="36"/>
      <c r="I14" s="26">
        <f>B14+SUM(E14:H14)</f>
        <v>0</v>
      </c>
    </row>
    <row r="15" spans="1:9" ht="12.75">
      <c r="A15" s="28" t="s">
        <v>179</v>
      </c>
      <c r="B15" s="28">
        <f>SUM(B10:B14)</f>
        <v>0</v>
      </c>
      <c r="C15" s="28">
        <f>SUM(C10:C14)</f>
        <v>0</v>
      </c>
      <c r="D15" s="28">
        <v>1</v>
      </c>
      <c r="E15" s="28">
        <f>C15*D15</f>
        <v>0</v>
      </c>
      <c r="F15" s="29"/>
      <c r="G15" s="28">
        <f>SUM(G10:G14)</f>
        <v>0</v>
      </c>
      <c r="H15" s="28">
        <f>SUM(H10:H14)</f>
        <v>0</v>
      </c>
      <c r="I15" s="28">
        <f>B15+SUM(E15:H15)</f>
        <v>0</v>
      </c>
    </row>
    <row r="16" spans="1:9" ht="12.75">
      <c r="A16" s="25" t="s">
        <v>45</v>
      </c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30" t="s">
        <v>155</v>
      </c>
      <c r="B17" s="30">
        <f>B8+B15</f>
        <v>0</v>
      </c>
      <c r="C17" s="30">
        <f>C8+C15</f>
        <v>0</v>
      </c>
      <c r="D17" s="30">
        <v>1</v>
      </c>
      <c r="E17" s="30">
        <f>C17*D17</f>
        <v>0</v>
      </c>
      <c r="F17" s="31"/>
      <c r="G17" s="30">
        <f>G8+G15</f>
        <v>0</v>
      </c>
      <c r="H17" s="30">
        <f>H8+H15</f>
        <v>0</v>
      </c>
      <c r="I17" s="30">
        <f>B17+SUM(E17:H17)</f>
        <v>0</v>
      </c>
    </row>
    <row r="18" spans="1:9" ht="12.75">
      <c r="A18" s="25" t="s">
        <v>45</v>
      </c>
      <c r="B18" s="25"/>
      <c r="C18" s="25"/>
      <c r="D18" s="25"/>
      <c r="E18" s="25"/>
      <c r="F18" s="25"/>
      <c r="G18" s="25"/>
      <c r="H18" s="25"/>
      <c r="I18" s="25"/>
    </row>
    <row r="19" spans="1:9" ht="12.75">
      <c r="A19" s="26" t="s">
        <v>156</v>
      </c>
      <c r="B19" s="27"/>
      <c r="C19" s="27"/>
      <c r="D19" s="27">
        <v>1</v>
      </c>
      <c r="E19" s="27">
        <f>C19*D19</f>
        <v>0</v>
      </c>
      <c r="F19" s="27"/>
      <c r="G19" s="27"/>
      <c r="H19" s="27"/>
      <c r="I19" s="26">
        <f>B19+SUM(E19:H19)</f>
        <v>0</v>
      </c>
    </row>
    <row r="20" spans="1:9" ht="12.75">
      <c r="A20" s="26" t="s">
        <v>157</v>
      </c>
      <c r="B20" s="27"/>
      <c r="C20" s="27"/>
      <c r="D20" s="27">
        <v>1</v>
      </c>
      <c r="E20" s="27">
        <f>C20*D20</f>
        <v>0</v>
      </c>
      <c r="F20" s="27"/>
      <c r="G20" s="27"/>
      <c r="H20" s="27"/>
      <c r="I20" s="26">
        <f>B20+SUM(E20:H20)</f>
        <v>0</v>
      </c>
    </row>
    <row r="21" spans="1:9" ht="12.75">
      <c r="A21" s="26" t="s">
        <v>158</v>
      </c>
      <c r="B21" s="27"/>
      <c r="C21" s="27"/>
      <c r="D21" s="27">
        <v>1</v>
      </c>
      <c r="E21" s="27">
        <f>C21*D21</f>
        <v>0</v>
      </c>
      <c r="F21" s="27"/>
      <c r="G21" s="27"/>
      <c r="H21" s="27"/>
      <c r="I21" s="26">
        <f>B21+SUM(E21:H21)</f>
        <v>0</v>
      </c>
    </row>
    <row r="22" spans="1:9" ht="12.75">
      <c r="A22" s="26" t="s">
        <v>159</v>
      </c>
      <c r="B22" s="27"/>
      <c r="C22" s="27"/>
      <c r="D22" s="27">
        <v>1</v>
      </c>
      <c r="E22" s="27">
        <f>C22*D22</f>
        <v>0</v>
      </c>
      <c r="F22" s="27"/>
      <c r="G22" s="27"/>
      <c r="H22" s="27"/>
      <c r="I22" s="26">
        <f>B22+SUM(E22:H22)</f>
        <v>0</v>
      </c>
    </row>
    <row r="23" spans="1:9" ht="12.75">
      <c r="A23" s="26" t="s">
        <v>160</v>
      </c>
      <c r="B23" s="27"/>
      <c r="C23" s="27"/>
      <c r="D23" s="27">
        <v>1</v>
      </c>
      <c r="E23" s="27">
        <f>C23*D23</f>
        <v>0</v>
      </c>
      <c r="F23" s="27"/>
      <c r="G23" s="27"/>
      <c r="H23" s="27"/>
      <c r="I23" s="26">
        <f>B23+SUM(E23:H23)</f>
        <v>0</v>
      </c>
    </row>
    <row r="24" spans="1:9" ht="12.75">
      <c r="A24" s="26" t="s">
        <v>161</v>
      </c>
      <c r="B24" s="27"/>
      <c r="C24" s="27"/>
      <c r="D24" s="27">
        <v>1</v>
      </c>
      <c r="E24" s="27">
        <f>C24*D24</f>
        <v>0</v>
      </c>
      <c r="F24" s="27"/>
      <c r="G24" s="27"/>
      <c r="H24" s="27"/>
      <c r="I24" s="26">
        <f>B24+SUM(E24:H24)</f>
        <v>0</v>
      </c>
    </row>
    <row r="25" spans="1:9" ht="12.75">
      <c r="A25" s="28" t="s">
        <v>163</v>
      </c>
      <c r="B25" s="28">
        <f>SUM(B19:B24)</f>
        <v>0</v>
      </c>
      <c r="C25" s="28">
        <f>SUM(C19:C24)</f>
        <v>0</v>
      </c>
      <c r="D25" s="28">
        <v>1</v>
      </c>
      <c r="E25" s="28">
        <f>C25*D25</f>
        <v>0</v>
      </c>
      <c r="F25" s="29"/>
      <c r="G25" s="28">
        <f>SUM(G19:G24)</f>
        <v>0</v>
      </c>
      <c r="H25" s="28">
        <f>SUM(H19:H24)</f>
        <v>0</v>
      </c>
      <c r="I25" s="28">
        <f>B25+SUM(E25:H25)</f>
        <v>0</v>
      </c>
    </row>
    <row r="26" spans="1:9" ht="12.75">
      <c r="A26" s="25" t="s">
        <v>45</v>
      </c>
      <c r="B26" s="25"/>
      <c r="C26" s="25"/>
      <c r="D26" s="25"/>
      <c r="E26" s="25"/>
      <c r="F26" s="25"/>
      <c r="G26" s="25"/>
      <c r="H26" s="25"/>
      <c r="I26" s="25"/>
    </row>
    <row r="27" spans="1:9" ht="12.75">
      <c r="A27" s="30" t="s">
        <v>164</v>
      </c>
      <c r="B27" s="30">
        <f>B17+B25</f>
        <v>0</v>
      </c>
      <c r="C27" s="30">
        <f>C17+C25</f>
        <v>0</v>
      </c>
      <c r="D27" s="30">
        <v>1</v>
      </c>
      <c r="E27" s="30">
        <f>C27*D27</f>
        <v>0</v>
      </c>
      <c r="F27" s="31"/>
      <c r="G27" s="30">
        <f>G17+G25</f>
        <v>0</v>
      </c>
      <c r="H27" s="30">
        <f>H17+H25</f>
        <v>0</v>
      </c>
      <c r="I27" s="30">
        <f>B27+SUM(E27:H27)</f>
        <v>0</v>
      </c>
    </row>
    <row r="28" spans="1:9" ht="12.75">
      <c r="A28" s="25" t="s">
        <v>45</v>
      </c>
      <c r="B28" s="25"/>
      <c r="C28" s="25"/>
      <c r="D28" s="25"/>
      <c r="E28" s="25"/>
      <c r="F28" s="25"/>
      <c r="G28" s="25"/>
      <c r="H28" s="25"/>
      <c r="I28" s="25"/>
    </row>
    <row r="29" spans="1:9" ht="12.75">
      <c r="A29" s="26" t="s">
        <v>165</v>
      </c>
      <c r="B29" s="27"/>
      <c r="C29" s="27"/>
      <c r="D29" s="27">
        <v>1</v>
      </c>
      <c r="E29" s="27">
        <f>C29*D29</f>
        <v>0</v>
      </c>
      <c r="F29" s="27"/>
      <c r="G29" s="27"/>
      <c r="H29" s="27"/>
      <c r="I29" s="26">
        <f>B29+SUM(E29:H29)</f>
        <v>0</v>
      </c>
    </row>
    <row r="30" spans="1:9" ht="12.75">
      <c r="A30" s="26" t="s">
        <v>166</v>
      </c>
      <c r="B30" s="27"/>
      <c r="C30" s="27"/>
      <c r="D30" s="27">
        <v>1</v>
      </c>
      <c r="E30" s="27">
        <f>C30*D30</f>
        <v>0</v>
      </c>
      <c r="F30" s="27"/>
      <c r="G30" s="27"/>
      <c r="H30" s="27"/>
      <c r="I30" s="26">
        <f>B30+SUM(E30:H30)</f>
        <v>0</v>
      </c>
    </row>
    <row r="31" spans="1:9" ht="12.75">
      <c r="A31" s="25" t="s">
        <v>45</v>
      </c>
      <c r="B31" s="25"/>
      <c r="C31" s="25"/>
      <c r="D31" s="25"/>
      <c r="E31" s="25"/>
      <c r="F31" s="25"/>
      <c r="G31" s="25"/>
      <c r="H31" s="25"/>
      <c r="I31" s="25"/>
    </row>
    <row r="32" spans="1:9" ht="12.75">
      <c r="A32" s="30" t="s">
        <v>167</v>
      </c>
      <c r="B32" s="30">
        <f>SUM(B27:B31)</f>
        <v>0</v>
      </c>
      <c r="C32" s="30">
        <f>SUM(C27:C31)</f>
        <v>0</v>
      </c>
      <c r="D32" s="30">
        <v>1</v>
      </c>
      <c r="E32" s="30">
        <f>C32*D32</f>
        <v>0</v>
      </c>
      <c r="F32" s="31"/>
      <c r="G32" s="30">
        <f>SUM(G27:G31)</f>
        <v>0</v>
      </c>
      <c r="H32" s="30">
        <f>SUM(H27:H31)</f>
        <v>0</v>
      </c>
      <c r="I32" s="30">
        <f>B32+SUM(E32:H32)</f>
        <v>0</v>
      </c>
    </row>
    <row r="33" spans="1:9" ht="12.75">
      <c r="A33" s="25" t="s">
        <v>45</v>
      </c>
      <c r="B33" s="25"/>
      <c r="C33" s="25"/>
      <c r="D33" s="25"/>
      <c r="E33" s="25"/>
      <c r="F33" s="25"/>
      <c r="G33" s="25"/>
      <c r="H33" s="25"/>
      <c r="I33" s="25"/>
    </row>
    <row r="34" spans="1:9" ht="12.75">
      <c r="A34" s="26" t="s">
        <v>168</v>
      </c>
      <c r="B34" s="27"/>
      <c r="C34" s="27"/>
      <c r="D34" s="27">
        <v>1</v>
      </c>
      <c r="E34" s="27">
        <f>C34*D34</f>
        <v>0</v>
      </c>
      <c r="F34" s="27"/>
      <c r="G34" s="27"/>
      <c r="H34" s="27"/>
      <c r="I34" s="26">
        <f>B34+SUM(E34:H34)</f>
        <v>0</v>
      </c>
    </row>
    <row r="35" spans="1:9" ht="12.75">
      <c r="A35" s="26" t="s">
        <v>169</v>
      </c>
      <c r="B35" s="27"/>
      <c r="C35" s="27"/>
      <c r="D35" s="27">
        <v>1</v>
      </c>
      <c r="E35" s="27">
        <f>C35*D35</f>
        <v>0</v>
      </c>
      <c r="F35" s="27"/>
      <c r="G35" s="27"/>
      <c r="H35" s="27"/>
      <c r="I35" s="26">
        <f>B35+SUM(E35:H35)</f>
        <v>0</v>
      </c>
    </row>
    <row r="36" spans="1:9" ht="12.75">
      <c r="A36" s="26" t="s">
        <v>170</v>
      </c>
      <c r="B36" s="27"/>
      <c r="C36" s="27"/>
      <c r="D36" s="27">
        <v>1</v>
      </c>
      <c r="E36" s="27">
        <f>C36*D36</f>
        <v>0</v>
      </c>
      <c r="F36" s="27"/>
      <c r="G36" s="27"/>
      <c r="H36" s="27"/>
      <c r="I36" s="26">
        <f>B36+SUM(E36:H36)</f>
        <v>0</v>
      </c>
    </row>
    <row r="37" spans="1:9" ht="12.75">
      <c r="A37" s="26" t="s">
        <v>171</v>
      </c>
      <c r="B37" s="27"/>
      <c r="C37" s="27"/>
      <c r="D37" s="27">
        <v>1</v>
      </c>
      <c r="E37" s="27">
        <f>C37*D37</f>
        <v>0</v>
      </c>
      <c r="F37" s="27"/>
      <c r="G37" s="27"/>
      <c r="H37" s="27"/>
      <c r="I37" s="26">
        <f>B37+SUM(E37:H37)</f>
        <v>0</v>
      </c>
    </row>
    <row r="38" spans="1:9" ht="12.75">
      <c r="A38" s="25" t="s">
        <v>45</v>
      </c>
      <c r="B38" s="25"/>
      <c r="C38" s="25"/>
      <c r="D38" s="25"/>
      <c r="E38" s="25"/>
      <c r="F38" s="25"/>
      <c r="G38" s="25"/>
      <c r="H38" s="25"/>
      <c r="I38" s="25"/>
    </row>
    <row r="39" spans="1:9" ht="12.75">
      <c r="A39" s="30" t="s">
        <v>20</v>
      </c>
      <c r="B39" s="30">
        <f>SUM(B32:B38)</f>
        <v>0</v>
      </c>
      <c r="C39" s="30">
        <f>SUM(C32:C38)</f>
        <v>0</v>
      </c>
      <c r="D39" s="30">
        <v>1</v>
      </c>
      <c r="E39" s="30">
        <f>C39*D39</f>
        <v>0</v>
      </c>
      <c r="F39" s="30">
        <f>SUM(F34:F38)</f>
        <v>0</v>
      </c>
      <c r="G39" s="30">
        <f>SUM(G32:G38)</f>
        <v>0</v>
      </c>
      <c r="H39" s="30">
        <f>SUM(H32:H38)</f>
        <v>0</v>
      </c>
      <c r="I39" s="30">
        <f>B39+SUM(E39:H39)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dcterms:created xsi:type="dcterms:W3CDTF">2009-07-27T14:03:45Z</dcterms:created>
  <dcterms:modified xsi:type="dcterms:W3CDTF">2015-12-11T11:53:21Z</dcterms:modified>
  <cp:category/>
  <cp:version/>
  <cp:contentType/>
  <cp:contentStatus/>
  <cp:revision>4</cp:revision>
</cp:coreProperties>
</file>